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3保育・教育施設\00会計年度任用職員\募集\R6\"/>
    </mc:Choice>
  </mc:AlternateContent>
  <xr:revisionPtr revIDLastSave="0" documentId="13_ncr:1_{DDB676FE-79B8-4E33-B83D-8EDD83FC3873}" xr6:coauthVersionLast="36" xr6:coauthVersionMax="36" xr10:uidLastSave="{00000000-0000-0000-0000-000000000000}"/>
  <bookViews>
    <workbookView xWindow="120" yWindow="90" windowWidth="20370" windowHeight="9090" xr2:uid="{00000000-000D-0000-FFFF-FFFF00000000}"/>
  </bookViews>
  <sheets>
    <sheet name="Ｒ6募集職種一覧" sheetId="4" r:id="rId1"/>
  </sheets>
  <definedNames>
    <definedName name="_xlnm._FilterDatabase" localSheetId="0" hidden="1">'Ｒ6募集職種一覧'!$B$3:$CM$11</definedName>
    <definedName name="ninn" localSheetId="0">#REF!</definedName>
    <definedName name="ninn">#REF!</definedName>
    <definedName name="_xlnm.Print_Area" localSheetId="0">'Ｒ6募集職種一覧'!$A$1:$Q$9</definedName>
    <definedName name="データエリア" localSheetId="0">'Ｒ6募集職種一覧'!$B$4:$I$12</definedName>
    <definedName name="データエリア">#REF!</definedName>
  </definedNames>
  <calcPr calcId="191029"/>
</workbook>
</file>

<file path=xl/calcChain.xml><?xml version="1.0" encoding="utf-8"?>
<calcChain xmlns="http://schemas.openxmlformats.org/spreadsheetml/2006/main">
  <c r="I8" i="4" l="1"/>
  <c r="K8" i="4" s="1"/>
  <c r="I7" i="4"/>
  <c r="I6" i="4"/>
  <c r="K6" i="4" s="1"/>
  <c r="I5" i="4"/>
  <c r="K5" i="4" s="1"/>
  <c r="I4" i="4"/>
  <c r="K4" i="4" s="1"/>
</calcChain>
</file>

<file path=xl/sharedStrings.xml><?xml version="1.0" encoding="utf-8"?>
<sst xmlns="http://schemas.openxmlformats.org/spreadsheetml/2006/main" count="77" uniqueCount="57">
  <si>
    <t>職種</t>
    <rPh sb="0" eb="2">
      <t>ショクシュ</t>
    </rPh>
    <phoneticPr fontId="2"/>
  </si>
  <si>
    <t>主な業務内容</t>
    <rPh sb="0" eb="1">
      <t>オモ</t>
    </rPh>
    <rPh sb="2" eb="4">
      <t>ギョウム</t>
    </rPh>
    <rPh sb="4" eb="6">
      <t>ナイヨウ</t>
    </rPh>
    <phoneticPr fontId="2"/>
  </si>
  <si>
    <t>級号給</t>
    <rPh sb="0" eb="1">
      <t>キュウ</t>
    </rPh>
    <rPh sb="1" eb="3">
      <t>ゴウキュウ</t>
    </rPh>
    <phoneticPr fontId="2"/>
  </si>
  <si>
    <t>基準月額</t>
    <rPh sb="0" eb="2">
      <t>キジュン</t>
    </rPh>
    <rPh sb="2" eb="4">
      <t>ゲツガク</t>
    </rPh>
    <phoneticPr fontId="2"/>
  </si>
  <si>
    <t>勤務日数</t>
    <rPh sb="0" eb="2">
      <t>キンム</t>
    </rPh>
    <rPh sb="2" eb="4">
      <t>ニッスウ</t>
    </rPh>
    <phoneticPr fontId="2"/>
  </si>
  <si>
    <t>1級24号給</t>
    <rPh sb="1" eb="2">
      <t>キュウ</t>
    </rPh>
    <rPh sb="4" eb="6">
      <t>ゴウキュウ</t>
    </rPh>
    <phoneticPr fontId="2"/>
  </si>
  <si>
    <t>1級5号給</t>
    <rPh sb="3" eb="5">
      <t>ゴウキュウ</t>
    </rPh>
    <phoneticPr fontId="2"/>
  </si>
  <si>
    <t>1級1号給</t>
    <rPh sb="1" eb="2">
      <t>キュウ</t>
    </rPh>
    <rPh sb="3" eb="5">
      <t>ゴウキュウ</t>
    </rPh>
    <phoneticPr fontId="2"/>
  </si>
  <si>
    <t>週5日(月～金)</t>
    <rPh sb="0" eb="1">
      <t>シュウ</t>
    </rPh>
    <rPh sb="2" eb="3">
      <t>ニチ</t>
    </rPh>
    <rPh sb="4" eb="5">
      <t>ゲツ</t>
    </rPh>
    <rPh sb="6" eb="7">
      <t>キン</t>
    </rPh>
    <phoneticPr fontId="2"/>
  </si>
  <si>
    <t>支給総額
(予定）</t>
    <rPh sb="0" eb="2">
      <t>シキュウ</t>
    </rPh>
    <rPh sb="2" eb="4">
      <t>ソウガク</t>
    </rPh>
    <rPh sb="6" eb="8">
      <t>ヨテイ</t>
    </rPh>
    <phoneticPr fontId="2"/>
  </si>
  <si>
    <t>同上</t>
    <rPh sb="0" eb="2">
      <t>ドウジョウ</t>
    </rPh>
    <phoneticPr fontId="2"/>
  </si>
  <si>
    <t>有</t>
    <rPh sb="0" eb="1">
      <t>アリ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</si>
  <si>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</si>
  <si>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</si>
  <si>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資格等</t>
    <rPh sb="0" eb="2">
      <t>シカク</t>
    </rPh>
    <rPh sb="2" eb="3">
      <t>トウ</t>
    </rPh>
    <phoneticPr fontId="2"/>
  </si>
  <si>
    <t>無し</t>
    <rPh sb="0" eb="1">
      <t>ナ</t>
    </rPh>
    <phoneticPr fontId="2"/>
  </si>
  <si>
    <t>備考</t>
    <rPh sb="0" eb="2">
      <t>ビコウ</t>
    </rPh>
    <phoneticPr fontId="2"/>
  </si>
  <si>
    <t>勤務時間
※昼休憩1時間含む</t>
    <rPh sb="0" eb="2">
      <t>キンム</t>
    </rPh>
    <rPh sb="2" eb="4">
      <t>ジカン</t>
    </rPh>
    <rPh sb="6" eb="7">
      <t>ヒル</t>
    </rPh>
    <rPh sb="7" eb="9">
      <t>キュウケイ</t>
    </rPh>
    <rPh sb="10" eb="12">
      <t>ジカン</t>
    </rPh>
    <rPh sb="12" eb="13">
      <t>フク</t>
    </rPh>
    <phoneticPr fontId="2"/>
  </si>
  <si>
    <t>※１日45分の時間外勤務あり</t>
    <rPh sb="2" eb="3">
      <t>ニチ</t>
    </rPh>
    <rPh sb="5" eb="6">
      <t>フン</t>
    </rPh>
    <rPh sb="7" eb="10">
      <t>ジカンガイ</t>
    </rPh>
    <rPh sb="10" eb="12">
      <t>キンム</t>
    </rPh>
    <phoneticPr fontId="2"/>
  </si>
  <si>
    <t xml:space="preserve">16:35～19:30
</t>
    <phoneticPr fontId="2"/>
  </si>
  <si>
    <t>勤務場所</t>
    <rPh sb="0" eb="2">
      <t>キンム</t>
    </rPh>
    <rPh sb="2" eb="4">
      <t>バショ</t>
    </rPh>
    <phoneticPr fontId="2"/>
  </si>
  <si>
    <t>保育士</t>
    <rPh sb="0" eb="3">
      <t>ホイクシ</t>
    </rPh>
    <phoneticPr fontId="2"/>
  </si>
  <si>
    <t>整理番号</t>
    <rPh sb="0" eb="2">
      <t>セイリ</t>
    </rPh>
    <rPh sb="2" eb="4">
      <t>バンゴウ</t>
    </rPh>
    <phoneticPr fontId="2"/>
  </si>
  <si>
    <t>園児の給食調理業務</t>
    <phoneticPr fontId="2"/>
  </si>
  <si>
    <t>園児の介助業務</t>
    <rPh sb="0" eb="2">
      <t>エンジ</t>
    </rPh>
    <rPh sb="5" eb="7">
      <t>ギョウム</t>
    </rPh>
    <phoneticPr fontId="2"/>
  </si>
  <si>
    <t>週4日(月～金のうち)
(年間170日)</t>
    <rPh sb="0" eb="1">
      <t>シュウ</t>
    </rPh>
    <rPh sb="2" eb="3">
      <t>ニチ</t>
    </rPh>
    <rPh sb="13" eb="15">
      <t>ネンカン</t>
    </rPh>
    <rPh sb="18" eb="19">
      <t>ニチ</t>
    </rPh>
    <phoneticPr fontId="2"/>
  </si>
  <si>
    <t>年次休暇</t>
    <rPh sb="0" eb="2">
      <t>ネンジ</t>
    </rPh>
    <rPh sb="2" eb="4">
      <t>キュウカ</t>
    </rPh>
    <phoneticPr fontId="2"/>
  </si>
  <si>
    <t>20日</t>
    <rPh sb="2" eb="3">
      <t>ニチ</t>
    </rPh>
    <phoneticPr fontId="2"/>
  </si>
  <si>
    <t>15日</t>
    <rPh sb="2" eb="3">
      <t>ニチ</t>
    </rPh>
    <phoneticPr fontId="2"/>
  </si>
  <si>
    <t>社会保険の適用</t>
    <rPh sb="0" eb="2">
      <t>シャカイ</t>
    </rPh>
    <rPh sb="2" eb="4">
      <t>ホケン</t>
    </rPh>
    <rPh sb="5" eb="7">
      <t>テキヨウ</t>
    </rPh>
    <phoneticPr fontId="2"/>
  </si>
  <si>
    <t>7:30～17:45のうち8時間</t>
    <rPh sb="14" eb="16">
      <t>ジカン</t>
    </rPh>
    <phoneticPr fontId="2"/>
  </si>
  <si>
    <t>乳幼児の保育（延長保育）</t>
    <phoneticPr fontId="2"/>
  </si>
  <si>
    <t>子育て支援相談員</t>
    <rPh sb="0" eb="2">
      <t>コソダ</t>
    </rPh>
    <rPh sb="3" eb="5">
      <t>シエン</t>
    </rPh>
    <rPh sb="5" eb="8">
      <t>ソウダンイン</t>
    </rPh>
    <phoneticPr fontId="2"/>
  </si>
  <si>
    <t>育児相談等</t>
    <rPh sb="0" eb="2">
      <t>イクジ</t>
    </rPh>
    <rPh sb="2" eb="4">
      <t>ソウダン</t>
    </rPh>
    <rPh sb="4" eb="5">
      <t>トウ</t>
    </rPh>
    <phoneticPr fontId="2"/>
  </si>
  <si>
    <t>非常勤保育士・保育教諭</t>
    <rPh sb="0" eb="3">
      <t>ヒジョウキン</t>
    </rPh>
    <rPh sb="3" eb="6">
      <t>ホイクシ</t>
    </rPh>
    <rPh sb="7" eb="9">
      <t>ホイク</t>
    </rPh>
    <rPh sb="9" eb="11">
      <t>キョウユ</t>
    </rPh>
    <phoneticPr fontId="2"/>
  </si>
  <si>
    <t>平日延長対応保育士・保育教諭</t>
    <rPh sb="0" eb="2">
      <t>ヘイジツ</t>
    </rPh>
    <rPh sb="2" eb="4">
      <t>エンチョウ</t>
    </rPh>
    <rPh sb="4" eb="6">
      <t>タイオウ</t>
    </rPh>
    <rPh sb="6" eb="9">
      <t>ホイクシ</t>
    </rPh>
    <rPh sb="10" eb="12">
      <t>ホイク</t>
    </rPh>
    <rPh sb="12" eb="14">
      <t>キョウユ</t>
    </rPh>
    <phoneticPr fontId="2"/>
  </si>
  <si>
    <t>保育園・認定こども園調理員</t>
    <rPh sb="0" eb="3">
      <t>ホイクエン</t>
    </rPh>
    <rPh sb="4" eb="6">
      <t>ニンテイ</t>
    </rPh>
    <rPh sb="9" eb="10">
      <t>エン</t>
    </rPh>
    <rPh sb="10" eb="13">
      <t>チョウリイン</t>
    </rPh>
    <phoneticPr fontId="2"/>
  </si>
  <si>
    <t>8:30～16:30のうち5時間50分</t>
    <rPh sb="14" eb="16">
      <t>ジカン</t>
    </rPh>
    <rPh sb="18" eb="19">
      <t>フン</t>
    </rPh>
    <phoneticPr fontId="2"/>
  </si>
  <si>
    <t>おおくぼ保育園子育て支援センター　</t>
    <rPh sb="4" eb="7">
      <t>ホイクエン</t>
    </rPh>
    <phoneticPr fontId="2"/>
  </si>
  <si>
    <t>週5日(月～土のうち)</t>
    <rPh sb="0" eb="1">
      <t>シュウ</t>
    </rPh>
    <rPh sb="2" eb="3">
      <t>ニチ</t>
    </rPh>
    <rPh sb="4" eb="5">
      <t>ゲツ</t>
    </rPh>
    <rPh sb="6" eb="7">
      <t>ド</t>
    </rPh>
    <phoneticPr fontId="2"/>
  </si>
  <si>
    <t>8:30～17:15のうち8時間</t>
    <rPh sb="14" eb="16">
      <t>ジカン</t>
    </rPh>
    <phoneticPr fontId="2"/>
  </si>
  <si>
    <t>障害児介助員</t>
    <rPh sb="0" eb="2">
      <t>ショウガイ</t>
    </rPh>
    <rPh sb="2" eb="3">
      <t>ジ</t>
    </rPh>
    <rPh sb="3" eb="5">
      <t>カイジョ</t>
    </rPh>
    <rPh sb="5" eb="6">
      <t>イン</t>
    </rPh>
    <phoneticPr fontId="2"/>
  </si>
  <si>
    <t>8:20～14:20
8:40～13:40(昼休憩なし)</t>
    <phoneticPr fontId="2"/>
  </si>
  <si>
    <t>採用人数</t>
    <rPh sb="0" eb="2">
      <t>サイヨウ</t>
    </rPh>
    <rPh sb="2" eb="4">
      <t>ニンズウ</t>
    </rPh>
    <phoneticPr fontId="2"/>
  </si>
  <si>
    <t>交通費</t>
    <rPh sb="0" eb="3">
      <t>コウツウヒ</t>
    </rPh>
    <phoneticPr fontId="2"/>
  </si>
  <si>
    <t>乳幼児の保育（正規職員とクラス担任）
※保育関係事務・書類作成、シフト勤務等</t>
    <rPh sb="7" eb="9">
      <t>セイキ</t>
    </rPh>
    <rPh sb="9" eb="11">
      <t>ショクイン</t>
    </rPh>
    <rPh sb="15" eb="17">
      <t>タンニン</t>
    </rPh>
    <rPh sb="37" eb="38">
      <t>トウ</t>
    </rPh>
    <phoneticPr fontId="2"/>
  </si>
  <si>
    <t>（調理師、栄養士、
又は店舗・幼児施設等で調理経験がある方）</t>
    <rPh sb="1" eb="4">
      <t>チョウリシ</t>
    </rPh>
    <rPh sb="5" eb="8">
      <t>エイヨウシ</t>
    </rPh>
    <rPh sb="10" eb="11">
      <t>マタ</t>
    </rPh>
    <rPh sb="12" eb="14">
      <t>テンポ</t>
    </rPh>
    <rPh sb="15" eb="17">
      <t>ヨウジ</t>
    </rPh>
    <rPh sb="17" eb="19">
      <t>シセツ</t>
    </rPh>
    <rPh sb="19" eb="20">
      <t>トウ</t>
    </rPh>
    <rPh sb="21" eb="23">
      <t>チョウリ</t>
    </rPh>
    <rPh sb="23" eb="25">
      <t>ケイケン</t>
    </rPh>
    <rPh sb="28" eb="29">
      <t>カタ</t>
    </rPh>
    <phoneticPr fontId="2"/>
  </si>
  <si>
    <t>報酬月額
（予定）</t>
    <rPh sb="0" eb="2">
      <t>ホウシュウ</t>
    </rPh>
    <rPh sb="2" eb="4">
      <t>ゲツガク</t>
    </rPh>
    <rPh sb="6" eb="8">
      <t>ヨテイ</t>
    </rPh>
    <phoneticPr fontId="2"/>
  </si>
  <si>
    <t>令和６年度　公立保育園・認定こども園・幼稚園　会計年度任用職員職種一覧</t>
    <rPh sb="0" eb="1">
      <t>レイ</t>
    </rPh>
    <rPh sb="1" eb="2">
      <t>ワ</t>
    </rPh>
    <rPh sb="3" eb="5">
      <t>ネンド</t>
    </rPh>
    <rPh sb="6" eb="8">
      <t>コウリツ</t>
    </rPh>
    <rPh sb="8" eb="11">
      <t>ホイクエン</t>
    </rPh>
    <rPh sb="12" eb="14">
      <t>ニンテイ</t>
    </rPh>
    <rPh sb="17" eb="18">
      <t>エン</t>
    </rPh>
    <rPh sb="19" eb="22">
      <t>ヨウチエン</t>
    </rPh>
    <rPh sb="23" eb="25">
      <t>カイケイ</t>
    </rPh>
    <rPh sb="25" eb="27">
      <t>ネンド</t>
    </rPh>
    <rPh sb="27" eb="29">
      <t>ニンヨウ</t>
    </rPh>
    <rPh sb="29" eb="31">
      <t>ショクイン</t>
    </rPh>
    <rPh sb="31" eb="33">
      <t>ショクシュ</t>
    </rPh>
    <rPh sb="33" eb="35">
      <t>イチラン</t>
    </rPh>
    <phoneticPr fontId="2"/>
  </si>
  <si>
    <t>期末勤勉手当の支給</t>
    <rPh sb="0" eb="2">
      <t>キマツ</t>
    </rPh>
    <rPh sb="2" eb="4">
      <t>キンベン</t>
    </rPh>
    <rPh sb="4" eb="6">
      <t>テアテ</t>
    </rPh>
    <rPh sb="7" eb="9">
      <t>シキュウ</t>
    </rPh>
    <phoneticPr fontId="2"/>
  </si>
  <si>
    <t>櫛形幼稚園</t>
    <rPh sb="0" eb="2">
      <t>クシガタ</t>
    </rPh>
    <rPh sb="2" eb="5">
      <t>ヨウチエン</t>
    </rPh>
    <phoneticPr fontId="2"/>
  </si>
  <si>
    <t>くじ保育園</t>
    <rPh sb="2" eb="5">
      <t>ホイクエン</t>
    </rPh>
    <phoneticPr fontId="2"/>
  </si>
  <si>
    <t>市内保育園</t>
    <rPh sb="0" eb="2">
      <t>シナイ</t>
    </rPh>
    <rPh sb="2" eb="5">
      <t>ホイクエン</t>
    </rPh>
    <phoneticPr fontId="2"/>
  </si>
  <si>
    <t>３人</t>
    <rPh sb="1" eb="2">
      <t>ニン</t>
    </rPh>
    <phoneticPr fontId="2"/>
  </si>
  <si>
    <t>２人</t>
    <rPh sb="1" eb="2">
      <t>ニン</t>
    </rPh>
    <phoneticPr fontId="2"/>
  </si>
  <si>
    <t>５人</t>
    <rPh sb="1" eb="2">
      <t>ニン</t>
    </rPh>
    <phoneticPr fontId="2"/>
  </si>
  <si>
    <t>１人</t>
    <rPh sb="1" eb="2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</si>
</sst>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20"/>
      <color theme="3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13" applyNumberFormat="0" applyFill="0" applyAlignment="0" applyProtection="0">
      <alignment vertical="center"/>
    </xf>
  </cellStyleXfs>
  <cellXfs count="65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shrinkToFit="1"/>
    </xf>
    <xf numFmtId="176" fontId="5" fillId="0" borderId="0" xfId="1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76" fontId="5" fillId="0" borderId="1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176" fontId="5" fillId="0" borderId="5" xfId="1" applyNumberFormat="1" applyFont="1" applyFill="1" applyBorder="1" applyAlignment="1">
      <alignment horizontal="center" vertical="center" wrapText="1"/>
    </xf>
    <xf numFmtId="176" fontId="5" fillId="0" borderId="12" xfId="1" applyNumberFormat="1" applyFont="1" applyFill="1" applyBorder="1" applyAlignment="1">
      <alignment horizontal="center" vertical="center" wrapText="1"/>
    </xf>
    <xf numFmtId="176" fontId="5" fillId="0" borderId="6" xfId="1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shrinkToFit="1"/>
    </xf>
    <xf numFmtId="176" fontId="5" fillId="0" borderId="3" xfId="1" applyNumberFormat="1" applyFont="1" applyFill="1" applyBorder="1" applyAlignment="1">
      <alignment horizontal="center" vertical="center" shrinkToFit="1"/>
    </xf>
    <xf numFmtId="176" fontId="4" fillId="0" borderId="11" xfId="1" applyNumberFormat="1" applyFont="1" applyFill="1" applyBorder="1" applyAlignment="1">
      <alignment horizontal="left" vertical="center" wrapText="1"/>
    </xf>
    <xf numFmtId="0" fontId="4" fillId="0" borderId="10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left" vertical="center" indent="1" shrinkToFit="1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shrinkToFit="1"/>
    </xf>
    <xf numFmtId="176" fontId="5" fillId="0" borderId="0" xfId="1" applyNumberFormat="1" applyFont="1" applyFill="1" applyBorder="1" applyAlignment="1">
      <alignment horizontal="left" vertical="top" wrapText="1"/>
    </xf>
    <xf numFmtId="49" fontId="5" fillId="0" borderId="0" xfId="1" applyNumberFormat="1" applyFont="1" applyFill="1" applyBorder="1" applyAlignment="1">
      <alignment horizontal="left" vertical="top"/>
    </xf>
    <xf numFmtId="176" fontId="5" fillId="0" borderId="0" xfId="1" applyNumberFormat="1" applyFont="1" applyFill="1" applyBorder="1" applyAlignment="1">
      <alignment horizontal="left" vertical="top"/>
    </xf>
    <xf numFmtId="176" fontId="5" fillId="0" borderId="0" xfId="1" applyNumberFormat="1" applyFont="1" applyFill="1" applyBorder="1" applyAlignment="1">
      <alignment horizontal="left" vertical="top" shrinkToFi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 shrinkToFit="1"/>
    </xf>
    <xf numFmtId="49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 shrinkToFit="1"/>
    </xf>
    <xf numFmtId="176" fontId="5" fillId="0" borderId="0" xfId="1" applyNumberFormat="1" applyFont="1" applyFill="1" applyBorder="1" applyAlignment="1">
      <alignment horizontal="center" vertical="center" shrinkToFit="1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vertical="center" shrinkToFit="1"/>
    </xf>
    <xf numFmtId="176" fontId="4" fillId="0" borderId="4" xfId="1" applyNumberFormat="1" applyFont="1" applyFill="1" applyBorder="1" applyAlignment="1">
      <alignment vertical="center"/>
    </xf>
    <xf numFmtId="0" fontId="4" fillId="0" borderId="10" xfId="1" applyNumberFormat="1" applyFont="1" applyFill="1" applyBorder="1" applyAlignment="1">
      <alignment horizontal="center" vertical="center" wrapText="1"/>
    </xf>
    <xf numFmtId="176" fontId="4" fillId="0" borderId="11" xfId="1" applyNumberFormat="1" applyFont="1" applyFill="1" applyBorder="1" applyAlignment="1">
      <alignment vertical="center" wrapText="1" shrinkToFit="1"/>
    </xf>
    <xf numFmtId="176" fontId="4" fillId="0" borderId="9" xfId="1" applyNumberFormat="1" applyFont="1" applyFill="1" applyBorder="1" applyAlignment="1">
      <alignment vertical="center" wrapText="1" shrinkToFit="1"/>
    </xf>
    <xf numFmtId="176" fontId="4" fillId="0" borderId="9" xfId="1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left" vertical="center"/>
    </xf>
    <xf numFmtId="0" fontId="3" fillId="0" borderId="0" xfId="3" applyFill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 shrinkToFit="1"/>
    </xf>
    <xf numFmtId="176" fontId="5" fillId="0" borderId="0" xfId="1" applyNumberFormat="1" applyFont="1" applyFill="1" applyBorder="1" applyAlignment="1">
      <alignment horizontal="center" vertical="top" wrapText="1"/>
    </xf>
    <xf numFmtId="176" fontId="5" fillId="0" borderId="0" xfId="1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176" fontId="4" fillId="0" borderId="11" xfId="1" applyNumberFormat="1" applyFont="1" applyFill="1" applyBorder="1" applyAlignment="1">
      <alignment horizontal="center" vertical="center" wrapText="1"/>
    </xf>
    <xf numFmtId="176" fontId="4" fillId="0" borderId="7" xfId="1" applyNumberFormat="1" applyFont="1" applyFill="1" applyBorder="1" applyAlignment="1">
      <alignment vertical="center"/>
    </xf>
    <xf numFmtId="0" fontId="4" fillId="0" borderId="10" xfId="1" applyNumberFormat="1" applyFont="1" applyFill="1" applyBorder="1" applyAlignment="1">
      <alignment horizontal="center" vertical="center" shrinkToFit="1"/>
    </xf>
    <xf numFmtId="176" fontId="4" fillId="0" borderId="11" xfId="1" applyNumberFormat="1" applyFont="1" applyFill="1" applyBorder="1" applyAlignment="1">
      <alignment vertical="center" wrapText="1"/>
    </xf>
    <xf numFmtId="176" fontId="4" fillId="0" borderId="9" xfId="1" applyNumberFormat="1" applyFont="1" applyFill="1" applyBorder="1" applyAlignment="1">
      <alignment vertical="center" wrapText="1"/>
    </xf>
    <xf numFmtId="0" fontId="9" fillId="0" borderId="0" xfId="3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4" fillId="0" borderId="7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 wrapText="1"/>
    </xf>
    <xf numFmtId="176" fontId="11" fillId="0" borderId="11" xfId="1" applyNumberFormat="1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</cellXfs>
  <cellStyles count="4">
    <cellStyle name="桁区切り" xfId="1" builtinId="6"/>
    <cellStyle name="見出し 1" xfId="3" builtinId="1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4216F-82A2-4F07-920D-C405113B884F}">
  <sheetPr>
    <tabColor theme="0"/>
    <pageSetUpPr fitToPage="1"/>
  </sheetPr>
  <dimension ref="A1:Q12"/>
  <sheetViews>
    <sheetView tabSelected="1" showWhiteSpace="0" view="pageBreakPreview" topLeftCell="A4" zoomScale="70" zoomScaleNormal="70" zoomScaleSheetLayoutView="70" workbookViewId="0">
      <selection activeCell="C7" sqref="C7"/>
    </sheetView>
  </sheetViews>
  <sheetFormatPr defaultColWidth="5.625" defaultRowHeight="17.25" x14ac:dyDescent="0.15"/>
  <cols>
    <col min="1" max="1" width="11" style="1" customWidth="1"/>
    <col min="2" max="2" width="34.25" style="2" customWidth="1"/>
    <col min="3" max="3" width="51.125" style="3" customWidth="1"/>
    <col min="4" max="4" width="10.5" style="4" hidden="1" customWidth="1"/>
    <col min="5" max="5" width="10.5" style="5" hidden="1" customWidth="1"/>
    <col min="6" max="6" width="37.625" style="5" customWidth="1"/>
    <col min="7" max="7" width="28.125" style="6" customWidth="1"/>
    <col min="8" max="8" width="36.875" style="6" customWidth="1"/>
    <col min="9" max="9" width="20.25" style="7" customWidth="1" collapsed="1"/>
    <col min="10" max="10" width="23.5" style="7" customWidth="1"/>
    <col min="11" max="11" width="23.5" style="7" hidden="1" customWidth="1"/>
    <col min="12" max="13" width="20.25" style="7" customWidth="1"/>
    <col min="14" max="14" width="12.25" style="7" customWidth="1"/>
    <col min="15" max="15" width="14" style="46" customWidth="1"/>
    <col min="16" max="16" width="32.75" style="33" customWidth="1"/>
    <col min="17" max="17" width="19.75" style="33" customWidth="1"/>
    <col min="18" max="21" width="5.625" style="1" customWidth="1"/>
    <col min="22" max="16384" width="5.625" style="1"/>
  </cols>
  <sheetData>
    <row r="1" spans="1:17" s="42" customFormat="1" ht="61.5" customHeight="1" x14ac:dyDescent="0.15">
      <c r="A1" s="62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42" customFormat="1" ht="39" customHeight="1" thickBot="1" x14ac:dyDescent="0.2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43"/>
      <c r="P2" s="64"/>
      <c r="Q2" s="64"/>
    </row>
    <row r="3" spans="1:17" ht="71.25" customHeight="1" thickBot="1" x14ac:dyDescent="0.2">
      <c r="A3" s="8" t="s">
        <v>22</v>
      </c>
      <c r="B3" s="9" t="s">
        <v>0</v>
      </c>
      <c r="C3" s="10" t="s">
        <v>1</v>
      </c>
      <c r="D3" s="11" t="s">
        <v>2</v>
      </c>
      <c r="E3" s="12" t="s">
        <v>3</v>
      </c>
      <c r="F3" s="13" t="s">
        <v>20</v>
      </c>
      <c r="G3" s="10" t="s">
        <v>4</v>
      </c>
      <c r="H3" s="10" t="s">
        <v>17</v>
      </c>
      <c r="I3" s="10" t="s">
        <v>47</v>
      </c>
      <c r="J3" s="10" t="s">
        <v>44</v>
      </c>
      <c r="K3" s="14" t="s">
        <v>9</v>
      </c>
      <c r="L3" s="13" t="s">
        <v>49</v>
      </c>
      <c r="M3" s="13" t="s">
        <v>29</v>
      </c>
      <c r="N3" s="10" t="s">
        <v>26</v>
      </c>
      <c r="O3" s="10" t="s">
        <v>43</v>
      </c>
      <c r="P3" s="15" t="s">
        <v>14</v>
      </c>
      <c r="Q3" s="16" t="s">
        <v>16</v>
      </c>
    </row>
    <row r="4" spans="1:17" ht="72" customHeight="1" x14ac:dyDescent="0.15">
      <c r="A4" s="20">
        <v>1</v>
      </c>
      <c r="B4" s="50" t="s">
        <v>34</v>
      </c>
      <c r="C4" s="17" t="s">
        <v>45</v>
      </c>
      <c r="D4" s="58" t="s">
        <v>5</v>
      </c>
      <c r="E4" s="36">
        <v>197560.00000000003</v>
      </c>
      <c r="F4" s="37" t="s">
        <v>52</v>
      </c>
      <c r="G4" s="17" t="s">
        <v>39</v>
      </c>
      <c r="H4" s="17" t="s">
        <v>30</v>
      </c>
      <c r="I4" s="61">
        <f>ROUNDDOWN(194000*1.1*35/38.75,0)</f>
        <v>192748</v>
      </c>
      <c r="J4" s="19" t="s">
        <v>10</v>
      </c>
      <c r="K4" s="52">
        <f>SUM(I4:J4)</f>
        <v>192748</v>
      </c>
      <c r="L4" s="34" t="s">
        <v>11</v>
      </c>
      <c r="M4" s="19" t="s">
        <v>11</v>
      </c>
      <c r="N4" s="19" t="s">
        <v>27</v>
      </c>
      <c r="O4" s="51" t="s">
        <v>55</v>
      </c>
      <c r="P4" s="38" t="s">
        <v>21</v>
      </c>
      <c r="Q4" s="39" t="s">
        <v>18</v>
      </c>
    </row>
    <row r="5" spans="1:17" ht="60" customHeight="1" x14ac:dyDescent="0.15">
      <c r="A5" s="44">
        <v>2</v>
      </c>
      <c r="B5" s="21" t="s">
        <v>35</v>
      </c>
      <c r="C5" s="41" t="s">
        <v>31</v>
      </c>
      <c r="D5" s="58"/>
      <c r="E5" s="59"/>
      <c r="F5" s="18" t="s">
        <v>51</v>
      </c>
      <c r="G5" s="17" t="s">
        <v>8</v>
      </c>
      <c r="H5" s="17" t="s">
        <v>19</v>
      </c>
      <c r="I5" s="61">
        <f>ROUNDDOWN(179100*1.1*14.58333/38.75,0)</f>
        <v>74143</v>
      </c>
      <c r="J5" s="19" t="s">
        <v>10</v>
      </c>
      <c r="K5" s="52">
        <f t="shared" ref="K5:K6" si="0">SUM(I5:J5)</f>
        <v>74143</v>
      </c>
      <c r="L5" s="34" t="s">
        <v>13</v>
      </c>
      <c r="M5" s="19" t="s">
        <v>13</v>
      </c>
      <c r="N5" s="19" t="s">
        <v>27</v>
      </c>
      <c r="O5" s="51" t="s">
        <v>56</v>
      </c>
      <c r="P5" s="35" t="s">
        <v>21</v>
      </c>
      <c r="Q5" s="40"/>
    </row>
    <row r="6" spans="1:17" ht="73.5" customHeight="1" x14ac:dyDescent="0.15">
      <c r="A6" s="20">
        <v>3</v>
      </c>
      <c r="B6" s="21" t="s">
        <v>36</v>
      </c>
      <c r="C6" s="17" t="s">
        <v>23</v>
      </c>
      <c r="D6" s="58" t="s">
        <v>6</v>
      </c>
      <c r="E6" s="36">
        <v>165660</v>
      </c>
      <c r="F6" s="18" t="s">
        <v>52</v>
      </c>
      <c r="G6" s="17" t="s">
        <v>8</v>
      </c>
      <c r="H6" s="17" t="s">
        <v>37</v>
      </c>
      <c r="I6" s="61">
        <f>ROUNDDOWN(166600*1.1*24.16666/38.75,0)</f>
        <v>114291</v>
      </c>
      <c r="J6" s="19" t="s">
        <v>10</v>
      </c>
      <c r="K6" s="52">
        <f t="shared" si="0"/>
        <v>114291</v>
      </c>
      <c r="L6" s="34" t="s">
        <v>11</v>
      </c>
      <c r="M6" s="19" t="s">
        <v>11</v>
      </c>
      <c r="N6" s="19" t="s">
        <v>27</v>
      </c>
      <c r="O6" s="51" t="s">
        <v>54</v>
      </c>
      <c r="P6" s="54" t="s">
        <v>46</v>
      </c>
      <c r="Q6" s="55"/>
    </row>
    <row r="7" spans="1:17" ht="60" customHeight="1" x14ac:dyDescent="0.15">
      <c r="A7" s="44">
        <v>4</v>
      </c>
      <c r="B7" s="21" t="s">
        <v>32</v>
      </c>
      <c r="C7" s="17" t="s">
        <v>33</v>
      </c>
      <c r="D7" s="58"/>
      <c r="E7" s="36"/>
      <c r="F7" s="53" t="s">
        <v>38</v>
      </c>
      <c r="G7" s="17" t="s">
        <v>39</v>
      </c>
      <c r="H7" s="17" t="s">
        <v>40</v>
      </c>
      <c r="I7" s="61">
        <f>ROUNDDOWN(166600*1.1*35/38.75,0)</f>
        <v>165525</v>
      </c>
      <c r="J7" s="19" t="s">
        <v>10</v>
      </c>
      <c r="K7" s="52"/>
      <c r="L7" s="34" t="s">
        <v>11</v>
      </c>
      <c r="M7" s="19" t="s">
        <v>11</v>
      </c>
      <c r="N7" s="19" t="s">
        <v>27</v>
      </c>
      <c r="O7" s="60" t="s">
        <v>53</v>
      </c>
      <c r="P7" s="35" t="s">
        <v>21</v>
      </c>
      <c r="Q7" s="40"/>
    </row>
    <row r="8" spans="1:17" ht="60" customHeight="1" thickBot="1" x14ac:dyDescent="0.2">
      <c r="A8" s="44">
        <v>5</v>
      </c>
      <c r="B8" s="21" t="s">
        <v>41</v>
      </c>
      <c r="C8" s="17" t="s">
        <v>24</v>
      </c>
      <c r="D8" s="58" t="s">
        <v>7</v>
      </c>
      <c r="E8" s="36">
        <v>160710</v>
      </c>
      <c r="F8" s="18" t="s">
        <v>50</v>
      </c>
      <c r="G8" s="17" t="s">
        <v>25</v>
      </c>
      <c r="H8" s="17" t="s">
        <v>42</v>
      </c>
      <c r="I8" s="61">
        <f>ROUNDDOWN(162100*1.1*17.54068947/38.75,0)</f>
        <v>80714</v>
      </c>
      <c r="J8" s="19" t="s">
        <v>10</v>
      </c>
      <c r="K8" s="52">
        <f t="shared" ref="K8" si="1">SUM(I8:J8)</f>
        <v>80714</v>
      </c>
      <c r="L8" s="34" t="s">
        <v>12</v>
      </c>
      <c r="M8" s="19" t="s">
        <v>13</v>
      </c>
      <c r="N8" s="19" t="s">
        <v>28</v>
      </c>
      <c r="O8" s="51" t="s">
        <v>56</v>
      </c>
      <c r="P8" s="35" t="s">
        <v>15</v>
      </c>
      <c r="Q8" s="40"/>
    </row>
    <row r="9" spans="1:17" s="22" customFormat="1" ht="28.5" customHeight="1" x14ac:dyDescent="0.1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  <c r="P9" s="48"/>
      <c r="Q9" s="48"/>
    </row>
    <row r="10" spans="1:17" s="22" customFormat="1" ht="28.5" customHeight="1" x14ac:dyDescent="0.15">
      <c r="B10" s="23"/>
      <c r="C10" s="24"/>
      <c r="D10" s="25"/>
      <c r="E10" s="26"/>
      <c r="F10" s="26"/>
      <c r="G10" s="24"/>
      <c r="H10" s="24"/>
      <c r="I10" s="26"/>
      <c r="J10" s="26"/>
      <c r="K10" s="26"/>
      <c r="L10" s="26"/>
      <c r="M10" s="26"/>
      <c r="N10" s="26"/>
      <c r="O10" s="45"/>
      <c r="P10" s="27"/>
      <c r="Q10" s="27"/>
    </row>
    <row r="11" spans="1:17" ht="28.5" customHeight="1" x14ac:dyDescent="0.15">
      <c r="A11" s="22"/>
      <c r="B11" s="23"/>
      <c r="C11" s="24"/>
      <c r="D11" s="25"/>
      <c r="E11" s="26"/>
      <c r="F11" s="26"/>
      <c r="G11" s="24"/>
      <c r="H11" s="24"/>
      <c r="I11" s="26"/>
      <c r="J11" s="26"/>
      <c r="K11" s="26"/>
      <c r="L11" s="26"/>
      <c r="M11" s="26"/>
      <c r="N11" s="26"/>
      <c r="O11" s="45"/>
      <c r="P11" s="27"/>
      <c r="Q11" s="27"/>
    </row>
    <row r="12" spans="1:17" x14ac:dyDescent="0.15">
      <c r="A12" s="28"/>
      <c r="B12" s="29"/>
      <c r="D12" s="30"/>
      <c r="E12" s="31"/>
      <c r="F12" s="31"/>
      <c r="G12" s="3"/>
      <c r="H12" s="3"/>
      <c r="I12" s="31"/>
      <c r="J12" s="31"/>
      <c r="K12" s="31"/>
      <c r="L12" s="31"/>
      <c r="M12" s="31"/>
      <c r="N12" s="31"/>
      <c r="P12" s="32"/>
      <c r="Q12" s="32"/>
    </row>
  </sheetData>
  <mergeCells count="2">
    <mergeCell ref="A1:Q1"/>
    <mergeCell ref="P2:Q2"/>
  </mergeCells>
  <phoneticPr fontId="2"/>
  <printOptions horizontalCentered="1"/>
  <pageMargins left="0.25" right="0.25" top="0.75" bottom="0.75" header="0.3" footer="0.3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Ｒ6募集職種一覧</vt:lpstr>
      <vt:lpstr>'Ｒ6募集職種一覧'!Print_Area</vt:lpstr>
      <vt:lpstr>'Ｒ6募集職種一覧'!データエリア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koshi01</dc:creator>
  <cp:lastModifiedBy>koshi05</cp:lastModifiedBy>
  <cp:lastPrinted>2024-02-28T07:26:24Z</cp:lastPrinted>
  <dcterms:created xsi:type="dcterms:W3CDTF">2020-01-20T02:51:15Z</dcterms:created>
  <dcterms:modified xsi:type="dcterms:W3CDTF">2024-02-28T08:47:13Z</dcterms:modified>
</cp:coreProperties>
</file>