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R:\０２庶務統計係\02統計\010　常住人口\R07\日立市の世帯数と常住人口\電子決裁資料\R070901\"/>
    </mc:Choice>
  </mc:AlternateContent>
  <xr:revisionPtr revIDLastSave="0" documentId="13_ncr:1_{C20A153A-36BB-47A9-AB73-0998587BE246}" xr6:coauthVersionLast="36" xr6:coauthVersionMax="47" xr10:uidLastSave="{00000000-0000-0000-0000-000000000000}"/>
  <bookViews>
    <workbookView xWindow="-120" yWindow="-120" windowWidth="29040" windowHeight="15840" tabRatio="619" xr2:uid="{00000000-000D-0000-FFFF-FFFF00000000}"/>
  </bookViews>
  <sheets>
    <sheet name="R7.9.1" sheetId="226" r:id="rId1"/>
    <sheet name="R7.8.1" sheetId="225" r:id="rId2"/>
    <sheet name="R7.7.1" sheetId="224" r:id="rId3"/>
    <sheet name="R7.6.1" sheetId="222" r:id="rId4"/>
    <sheet name="R7.5.1" sheetId="223" r:id="rId5"/>
    <sheet name="R7.4.1" sheetId="220" r:id="rId6"/>
    <sheet name="R7.3.1" sheetId="219" r:id="rId7"/>
    <sheet name="R7.2.1" sheetId="218" r:id="rId8"/>
    <sheet name="R7.1.1" sheetId="217" r:id="rId9"/>
  </sheets>
  <calcPr calcId="191029"/>
</workbook>
</file>

<file path=xl/calcChain.xml><?xml version="1.0" encoding="utf-8"?>
<calcChain xmlns="http://schemas.openxmlformats.org/spreadsheetml/2006/main">
  <c r="S14" i="226" l="1"/>
  <c r="R14" i="226"/>
  <c r="P14" i="226"/>
  <c r="O14" i="226"/>
  <c r="M14" i="226"/>
  <c r="L14" i="226"/>
  <c r="J14" i="226"/>
  <c r="I14" i="226"/>
  <c r="G14" i="226"/>
  <c r="F14" i="226"/>
  <c r="D14" i="226"/>
  <c r="C14" i="226"/>
  <c r="B14" i="226"/>
  <c r="T13" i="226"/>
  <c r="Q13" i="226"/>
  <c r="N13" i="226"/>
  <c r="K13" i="226"/>
  <c r="H13" i="226"/>
  <c r="E13" i="226"/>
  <c r="T12" i="226"/>
  <c r="Q12" i="226"/>
  <c r="N12" i="226"/>
  <c r="K12" i="226"/>
  <c r="H12" i="226"/>
  <c r="E12" i="226"/>
  <c r="T11" i="226"/>
  <c r="Q11" i="226"/>
  <c r="N11" i="226"/>
  <c r="K11" i="226"/>
  <c r="H11" i="226"/>
  <c r="E11" i="226"/>
  <c r="T10" i="226"/>
  <c r="Q10" i="226"/>
  <c r="N10" i="226"/>
  <c r="K10" i="226"/>
  <c r="H10" i="226"/>
  <c r="E10" i="226"/>
  <c r="T9" i="226"/>
  <c r="Q9" i="226"/>
  <c r="N9" i="226"/>
  <c r="K9" i="226"/>
  <c r="H9" i="226"/>
  <c r="E9" i="226"/>
  <c r="T8" i="226"/>
  <c r="Q8" i="226"/>
  <c r="N8" i="226"/>
  <c r="K8" i="226"/>
  <c r="H8" i="226"/>
  <c r="E8" i="226"/>
  <c r="T7" i="226"/>
  <c r="Q7" i="226"/>
  <c r="N7" i="226"/>
  <c r="K7" i="226"/>
  <c r="H7" i="226"/>
  <c r="E7" i="226"/>
  <c r="Q14" i="226" l="1"/>
  <c r="N14" i="226"/>
  <c r="U12" i="226"/>
  <c r="U8" i="226"/>
  <c r="K14" i="226"/>
  <c r="T14" i="226"/>
  <c r="U7" i="226"/>
  <c r="U11" i="226"/>
  <c r="U13" i="226"/>
  <c r="U10" i="226"/>
  <c r="H14" i="226"/>
  <c r="U9" i="226"/>
  <c r="E14" i="226"/>
  <c r="B14" i="225"/>
  <c r="S14" i="225"/>
  <c r="R14" i="225"/>
  <c r="P14" i="225"/>
  <c r="O14" i="225"/>
  <c r="M14" i="225"/>
  <c r="L14" i="225"/>
  <c r="J14" i="225"/>
  <c r="I14" i="225"/>
  <c r="G14" i="225"/>
  <c r="F14" i="225"/>
  <c r="D14" i="225"/>
  <c r="C14" i="225"/>
  <c r="T13" i="225"/>
  <c r="Q13" i="225"/>
  <c r="N13" i="225"/>
  <c r="K13" i="225"/>
  <c r="H13" i="225"/>
  <c r="E13" i="225"/>
  <c r="T12" i="225"/>
  <c r="Q12" i="225"/>
  <c r="N12" i="225"/>
  <c r="K12" i="225"/>
  <c r="H12" i="225"/>
  <c r="E12" i="225"/>
  <c r="T11" i="225"/>
  <c r="Q11" i="225"/>
  <c r="N11" i="225"/>
  <c r="K11" i="225"/>
  <c r="H11" i="225"/>
  <c r="E11" i="225"/>
  <c r="T10" i="225"/>
  <c r="Q10" i="225"/>
  <c r="N10" i="225"/>
  <c r="K10" i="225"/>
  <c r="H10" i="225"/>
  <c r="E10" i="225"/>
  <c r="T9" i="225"/>
  <c r="Q9" i="225"/>
  <c r="N9" i="225"/>
  <c r="K9" i="225"/>
  <c r="H9" i="225"/>
  <c r="E9" i="225"/>
  <c r="T8" i="225"/>
  <c r="Q8" i="225"/>
  <c r="N8" i="225"/>
  <c r="K8" i="225"/>
  <c r="H8" i="225"/>
  <c r="E8" i="225"/>
  <c r="T7" i="225"/>
  <c r="Q7" i="225"/>
  <c r="N7" i="225"/>
  <c r="K7" i="225"/>
  <c r="H7" i="225"/>
  <c r="E7" i="225"/>
  <c r="L15" i="226" l="1"/>
  <c r="F15" i="226"/>
  <c r="U14" i="226"/>
  <c r="N14" i="225"/>
  <c r="T14" i="225"/>
  <c r="U8" i="225"/>
  <c r="U12" i="225"/>
  <c r="Q14" i="225"/>
  <c r="U9" i="225"/>
  <c r="U13" i="225"/>
  <c r="K14" i="225"/>
  <c r="U10" i="225"/>
  <c r="U11" i="225"/>
  <c r="H14" i="225"/>
  <c r="E14" i="225"/>
  <c r="U7" i="225"/>
  <c r="C16" i="224"/>
  <c r="D16" i="224"/>
  <c r="E16" i="224"/>
  <c r="B16" i="224"/>
  <c r="S14" i="224"/>
  <c r="R14" i="224"/>
  <c r="P14" i="224"/>
  <c r="O14" i="224"/>
  <c r="M14" i="224"/>
  <c r="L14" i="224"/>
  <c r="J14" i="224"/>
  <c r="I14" i="224"/>
  <c r="G14" i="224"/>
  <c r="F14" i="224"/>
  <c r="D14" i="224"/>
  <c r="C14" i="224"/>
  <c r="B14" i="224"/>
  <c r="T13" i="224"/>
  <c r="Q13" i="224"/>
  <c r="N13" i="224"/>
  <c r="K13" i="224"/>
  <c r="H13" i="224"/>
  <c r="E13" i="224"/>
  <c r="T12" i="224"/>
  <c r="Q12" i="224"/>
  <c r="N12" i="224"/>
  <c r="K12" i="224"/>
  <c r="H12" i="224"/>
  <c r="E12" i="224"/>
  <c r="T11" i="224"/>
  <c r="Q11" i="224"/>
  <c r="N11" i="224"/>
  <c r="K11" i="224"/>
  <c r="H11" i="224"/>
  <c r="E11" i="224"/>
  <c r="T10" i="224"/>
  <c r="Q10" i="224"/>
  <c r="N10" i="224"/>
  <c r="K10" i="224"/>
  <c r="H10" i="224"/>
  <c r="E10" i="224"/>
  <c r="T9" i="224"/>
  <c r="Q9" i="224"/>
  <c r="N9" i="224"/>
  <c r="K9" i="224"/>
  <c r="H9" i="224"/>
  <c r="E9" i="224"/>
  <c r="T8" i="224"/>
  <c r="Q8" i="224"/>
  <c r="N8" i="224"/>
  <c r="K8" i="224"/>
  <c r="H8" i="224"/>
  <c r="E8" i="224"/>
  <c r="T7" i="224"/>
  <c r="Q7" i="224"/>
  <c r="N7" i="224"/>
  <c r="K7" i="224"/>
  <c r="H7" i="224"/>
  <c r="E7" i="224"/>
  <c r="L15" i="225" l="1"/>
  <c r="F15" i="225"/>
  <c r="U14" i="225"/>
  <c r="T14" i="224"/>
  <c r="Q14" i="224"/>
  <c r="N14" i="224"/>
  <c r="U10" i="224"/>
  <c r="U8" i="224"/>
  <c r="K14" i="224"/>
  <c r="E14" i="224"/>
  <c r="U12" i="224"/>
  <c r="U9" i="224"/>
  <c r="U13" i="224"/>
  <c r="U11" i="224"/>
  <c r="U7" i="224"/>
  <c r="H14" i="224"/>
  <c r="L15" i="224" l="1"/>
  <c r="F15" i="224"/>
  <c r="U14" i="224"/>
  <c r="S14" i="223"/>
  <c r="R14" i="223"/>
  <c r="P14" i="223"/>
  <c r="O14" i="223"/>
  <c r="M14" i="223"/>
  <c r="L14" i="223"/>
  <c r="J14" i="223"/>
  <c r="I14" i="223"/>
  <c r="G14" i="223"/>
  <c r="F14" i="223"/>
  <c r="D14" i="223"/>
  <c r="D15" i="223" s="1"/>
  <c r="C14" i="223"/>
  <c r="C15" i="223" s="1"/>
  <c r="E15" i="223" s="1"/>
  <c r="B14" i="223"/>
  <c r="B15" i="223" s="1"/>
  <c r="T13" i="223"/>
  <c r="Q13" i="223"/>
  <c r="N13" i="223"/>
  <c r="K13" i="223"/>
  <c r="H13" i="223"/>
  <c r="E13" i="223"/>
  <c r="T12" i="223"/>
  <c r="Q12" i="223"/>
  <c r="N12" i="223"/>
  <c r="K12" i="223"/>
  <c r="H12" i="223"/>
  <c r="E12" i="223"/>
  <c r="T11" i="223"/>
  <c r="Q11" i="223"/>
  <c r="N11" i="223"/>
  <c r="K11" i="223"/>
  <c r="H11" i="223"/>
  <c r="E11" i="223"/>
  <c r="T10" i="223"/>
  <c r="Q10" i="223"/>
  <c r="N10" i="223"/>
  <c r="K10" i="223"/>
  <c r="H10" i="223"/>
  <c r="E10" i="223"/>
  <c r="T9" i="223"/>
  <c r="Q9" i="223"/>
  <c r="N9" i="223"/>
  <c r="K9" i="223"/>
  <c r="H9" i="223"/>
  <c r="E9" i="223"/>
  <c r="T8" i="223"/>
  <c r="Q8" i="223"/>
  <c r="N8" i="223"/>
  <c r="K8" i="223"/>
  <c r="H8" i="223"/>
  <c r="E8" i="223"/>
  <c r="T7" i="223"/>
  <c r="Q7" i="223"/>
  <c r="N7" i="223"/>
  <c r="N14" i="223" s="1"/>
  <c r="K7" i="223"/>
  <c r="K14" i="223" s="1"/>
  <c r="H7" i="223"/>
  <c r="E7" i="223"/>
  <c r="U10" i="223" l="1"/>
  <c r="U12" i="223"/>
  <c r="Q14" i="223"/>
  <c r="L15" i="223" s="1"/>
  <c r="U8" i="223"/>
  <c r="U7" i="223"/>
  <c r="T14" i="223"/>
  <c r="U9" i="223"/>
  <c r="U11" i="223"/>
  <c r="U13" i="223"/>
  <c r="H14" i="223"/>
  <c r="F15" i="223" s="1"/>
  <c r="E14" i="223"/>
  <c r="U14" i="223" l="1"/>
  <c r="S14" i="222"/>
  <c r="R14" i="222"/>
  <c r="P14" i="222"/>
  <c r="O14" i="222"/>
  <c r="M14" i="222"/>
  <c r="L14" i="222"/>
  <c r="J14" i="222"/>
  <c r="I14" i="222"/>
  <c r="G14" i="222"/>
  <c r="F14" i="222"/>
  <c r="D14" i="222"/>
  <c r="D15" i="222" s="1"/>
  <c r="C14" i="222"/>
  <c r="C15" i="222" s="1"/>
  <c r="B14" i="222"/>
  <c r="B15" i="222" s="1"/>
  <c r="T13" i="222"/>
  <c r="Q13" i="222"/>
  <c r="N13" i="222"/>
  <c r="K13" i="222"/>
  <c r="H13" i="222"/>
  <c r="E13" i="222"/>
  <c r="T12" i="222"/>
  <c r="Q12" i="222"/>
  <c r="N12" i="222"/>
  <c r="K12" i="222"/>
  <c r="H12" i="222"/>
  <c r="E12" i="222"/>
  <c r="T11" i="222"/>
  <c r="Q11" i="222"/>
  <c r="N11" i="222"/>
  <c r="K11" i="222"/>
  <c r="H11" i="222"/>
  <c r="E11" i="222"/>
  <c r="T10" i="222"/>
  <c r="Q10" i="222"/>
  <c r="N10" i="222"/>
  <c r="K10" i="222"/>
  <c r="H10" i="222"/>
  <c r="E10" i="222"/>
  <c r="T9" i="222"/>
  <c r="Q9" i="222"/>
  <c r="N9" i="222"/>
  <c r="K9" i="222"/>
  <c r="H9" i="222"/>
  <c r="E9" i="222"/>
  <c r="T8" i="222"/>
  <c r="Q8" i="222"/>
  <c r="N8" i="222"/>
  <c r="K8" i="222"/>
  <c r="U8" i="222" s="1"/>
  <c r="H8" i="222"/>
  <c r="E8" i="222"/>
  <c r="T7" i="222"/>
  <c r="T14" i="222" s="1"/>
  <c r="Q7" i="222"/>
  <c r="Q14" i="222" s="1"/>
  <c r="N7" i="222"/>
  <c r="K7" i="222"/>
  <c r="H7" i="222"/>
  <c r="E7" i="222"/>
  <c r="U13" i="222" l="1"/>
  <c r="K14" i="222"/>
  <c r="U7" i="222"/>
  <c r="U9" i="222"/>
  <c r="U11" i="222"/>
  <c r="N14" i="222"/>
  <c r="L15" i="222" s="1"/>
  <c r="U10" i="222"/>
  <c r="U12" i="222"/>
  <c r="E15" i="222"/>
  <c r="H14" i="222"/>
  <c r="F15" i="222" s="1"/>
  <c r="E14" i="222"/>
  <c r="U14" i="222" l="1"/>
  <c r="N9" i="220"/>
  <c r="S14" i="220"/>
  <c r="R14" i="220"/>
  <c r="P14" i="220"/>
  <c r="O14" i="220"/>
  <c r="M14" i="220"/>
  <c r="L14" i="220"/>
  <c r="J14" i="220"/>
  <c r="I14" i="220"/>
  <c r="G14" i="220"/>
  <c r="F14" i="220"/>
  <c r="D14" i="220"/>
  <c r="D15" i="220" s="1"/>
  <c r="C14" i="220"/>
  <c r="C15" i="220" s="1"/>
  <c r="B14" i="220"/>
  <c r="B15" i="220" s="1"/>
  <c r="T13" i="220"/>
  <c r="Q13" i="220"/>
  <c r="N13" i="220"/>
  <c r="K13" i="220"/>
  <c r="H13" i="220"/>
  <c r="E13" i="220"/>
  <c r="T12" i="220"/>
  <c r="Q12" i="220"/>
  <c r="N12" i="220"/>
  <c r="K12" i="220"/>
  <c r="H12" i="220"/>
  <c r="E12" i="220"/>
  <c r="T11" i="220"/>
  <c r="Q11" i="220"/>
  <c r="N11" i="220"/>
  <c r="K11" i="220"/>
  <c r="H11" i="220"/>
  <c r="E11" i="220"/>
  <c r="T10" i="220"/>
  <c r="Q10" i="220"/>
  <c r="N10" i="220"/>
  <c r="K10" i="220"/>
  <c r="H10" i="220"/>
  <c r="E10" i="220"/>
  <c r="T9" i="220"/>
  <c r="Q9" i="220"/>
  <c r="K9" i="220"/>
  <c r="H9" i="220"/>
  <c r="E9" i="220"/>
  <c r="T8" i="220"/>
  <c r="Q8" i="220"/>
  <c r="N8" i="220"/>
  <c r="K8" i="220"/>
  <c r="H8" i="220"/>
  <c r="E8" i="220"/>
  <c r="T7" i="220"/>
  <c r="Q7" i="220"/>
  <c r="N7" i="220"/>
  <c r="K7" i="220"/>
  <c r="H7" i="220"/>
  <c r="E7" i="220"/>
  <c r="K9" i="219"/>
  <c r="S14" i="219"/>
  <c r="R14" i="219"/>
  <c r="P14" i="219"/>
  <c r="O14" i="219"/>
  <c r="M14" i="219"/>
  <c r="L14" i="219"/>
  <c r="J14" i="219"/>
  <c r="I14" i="219"/>
  <c r="G14" i="219"/>
  <c r="F14" i="219"/>
  <c r="D14" i="219"/>
  <c r="D15" i="219" s="1"/>
  <c r="C14" i="219"/>
  <c r="C15" i="219" s="1"/>
  <c r="B14" i="219"/>
  <c r="B15" i="219" s="1"/>
  <c r="T13" i="219"/>
  <c r="Q13" i="219"/>
  <c r="N13" i="219"/>
  <c r="K13" i="219"/>
  <c r="H13" i="219"/>
  <c r="E13" i="219"/>
  <c r="T12" i="219"/>
  <c r="Q12" i="219"/>
  <c r="N12" i="219"/>
  <c r="K12" i="219"/>
  <c r="U12" i="219" s="1"/>
  <c r="H12" i="219"/>
  <c r="E12" i="219"/>
  <c r="T11" i="219"/>
  <c r="Q11" i="219"/>
  <c r="N11" i="219"/>
  <c r="K11" i="219"/>
  <c r="H11" i="219"/>
  <c r="E11" i="219"/>
  <c r="T10" i="219"/>
  <c r="Q10" i="219"/>
  <c r="N10" i="219"/>
  <c r="K10" i="219"/>
  <c r="H10" i="219"/>
  <c r="E10" i="219"/>
  <c r="T9" i="219"/>
  <c r="Q9" i="219"/>
  <c r="N9" i="219"/>
  <c r="H9" i="219"/>
  <c r="E9" i="219"/>
  <c r="T8" i="219"/>
  <c r="Q8" i="219"/>
  <c r="N8" i="219"/>
  <c r="K8" i="219"/>
  <c r="H8" i="219"/>
  <c r="E8" i="219"/>
  <c r="T7" i="219"/>
  <c r="Q7" i="219"/>
  <c r="N7" i="219"/>
  <c r="K7" i="219"/>
  <c r="H7" i="219"/>
  <c r="E7" i="219"/>
  <c r="S14" i="218"/>
  <c r="R14" i="218"/>
  <c r="P14" i="218"/>
  <c r="O14" i="218"/>
  <c r="M14" i="218"/>
  <c r="L14" i="218"/>
  <c r="J14" i="218"/>
  <c r="I14" i="218"/>
  <c r="G14" i="218"/>
  <c r="F14" i="218"/>
  <c r="D14" i="218"/>
  <c r="D15" i="218" s="1"/>
  <c r="C14" i="218"/>
  <c r="C15" i="218" s="1"/>
  <c r="B14" i="218"/>
  <c r="B15" i="218" s="1"/>
  <c r="T13" i="218"/>
  <c r="Q13" i="218"/>
  <c r="N13" i="218"/>
  <c r="K13" i="218"/>
  <c r="H13" i="218"/>
  <c r="E13" i="218"/>
  <c r="T12" i="218"/>
  <c r="Q12" i="218"/>
  <c r="N12" i="218"/>
  <c r="K12" i="218"/>
  <c r="H12" i="218"/>
  <c r="E12" i="218"/>
  <c r="T11" i="218"/>
  <c r="Q11" i="218"/>
  <c r="N11" i="218"/>
  <c r="K11" i="218"/>
  <c r="H11" i="218"/>
  <c r="E11" i="218"/>
  <c r="T10" i="218"/>
  <c r="Q10" i="218"/>
  <c r="N10" i="218"/>
  <c r="K10" i="218"/>
  <c r="H10" i="218"/>
  <c r="E10" i="218"/>
  <c r="T9" i="218"/>
  <c r="Q9" i="218"/>
  <c r="N9" i="218"/>
  <c r="K9" i="218"/>
  <c r="H9" i="218"/>
  <c r="E9" i="218"/>
  <c r="T8" i="218"/>
  <c r="Q8" i="218"/>
  <c r="N8" i="218"/>
  <c r="K8" i="218"/>
  <c r="H8" i="218"/>
  <c r="E8" i="218"/>
  <c r="T7" i="218"/>
  <c r="Q7" i="218"/>
  <c r="N7" i="218"/>
  <c r="K7" i="218"/>
  <c r="H7" i="218"/>
  <c r="E7" i="218"/>
  <c r="I14" i="217"/>
  <c r="T14" i="219" l="1"/>
  <c r="K14" i="220"/>
  <c r="K14" i="219"/>
  <c r="T14" i="220"/>
  <c r="Q14" i="220"/>
  <c r="N14" i="220"/>
  <c r="U13" i="220"/>
  <c r="U12" i="220"/>
  <c r="U11" i="220"/>
  <c r="U10" i="220"/>
  <c r="U9" i="220"/>
  <c r="U8" i="220"/>
  <c r="U7" i="220"/>
  <c r="E15" i="220"/>
  <c r="H14" i="220"/>
  <c r="F15" i="220" s="1"/>
  <c r="E14" i="220"/>
  <c r="U10" i="219"/>
  <c r="N14" i="219"/>
  <c r="Q14" i="219"/>
  <c r="U13" i="219"/>
  <c r="U11" i="219"/>
  <c r="U9" i="219"/>
  <c r="U8" i="219"/>
  <c r="U7" i="219"/>
  <c r="E15" i="219"/>
  <c r="H14" i="219"/>
  <c r="E14" i="219"/>
  <c r="T14" i="218"/>
  <c r="Q14" i="218"/>
  <c r="N14" i="218"/>
  <c r="U13" i="218"/>
  <c r="U12" i="218"/>
  <c r="U11" i="218"/>
  <c r="U10" i="218"/>
  <c r="U9" i="218"/>
  <c r="U8" i="218"/>
  <c r="K14" i="218"/>
  <c r="U7" i="218"/>
  <c r="E15" i="218"/>
  <c r="H14" i="218"/>
  <c r="E14" i="218"/>
  <c r="Q11" i="217"/>
  <c r="F15" i="219" l="1"/>
  <c r="L15" i="220"/>
  <c r="U14" i="220"/>
  <c r="L15" i="219"/>
  <c r="U14" i="219"/>
  <c r="L15" i="218"/>
  <c r="U14" i="218"/>
  <c r="F15" i="218"/>
  <c r="E8" i="217"/>
  <c r="E7" i="217"/>
  <c r="E13" i="217"/>
  <c r="E11" i="217"/>
  <c r="S14" i="217"/>
  <c r="R14" i="217"/>
  <c r="P14" i="217"/>
  <c r="O14" i="217"/>
  <c r="M14" i="217"/>
  <c r="L14" i="217"/>
  <c r="J14" i="217"/>
  <c r="G14" i="217"/>
  <c r="F14" i="217"/>
  <c r="D14" i="217"/>
  <c r="D15" i="217" s="1"/>
  <c r="C14" i="217"/>
  <c r="C15" i="217" s="1"/>
  <c r="B14" i="217"/>
  <c r="B15" i="217" s="1"/>
  <c r="T13" i="217"/>
  <c r="Q13" i="217"/>
  <c r="N13" i="217"/>
  <c r="K13" i="217"/>
  <c r="H13" i="217"/>
  <c r="T12" i="217"/>
  <c r="Q12" i="217"/>
  <c r="N12" i="217"/>
  <c r="K12" i="217"/>
  <c r="H12" i="217"/>
  <c r="E12" i="217"/>
  <c r="T11" i="217"/>
  <c r="N11" i="217"/>
  <c r="K11" i="217"/>
  <c r="H11" i="217"/>
  <c r="T10" i="217"/>
  <c r="Q10" i="217"/>
  <c r="N10" i="217"/>
  <c r="K10" i="217"/>
  <c r="H10" i="217"/>
  <c r="E10" i="217"/>
  <c r="T9" i="217"/>
  <c r="Q9" i="217"/>
  <c r="N9" i="217"/>
  <c r="K9" i="217"/>
  <c r="H9" i="217"/>
  <c r="E9" i="217"/>
  <c r="T8" i="217"/>
  <c r="Q8" i="217"/>
  <c r="N8" i="217"/>
  <c r="K8" i="217"/>
  <c r="H8" i="217"/>
  <c r="T7" i="217"/>
  <c r="Q7" i="217"/>
  <c r="N7" i="217"/>
  <c r="K7" i="217"/>
  <c r="H7" i="217"/>
  <c r="U7" i="217" l="1"/>
  <c r="H14" i="217"/>
  <c r="E14" i="217"/>
  <c r="U8" i="217"/>
  <c r="K14" i="217"/>
  <c r="T14" i="217"/>
  <c r="Q14" i="217"/>
  <c r="N14" i="217"/>
  <c r="U13" i="217"/>
  <c r="U12" i="217"/>
  <c r="U11" i="217"/>
  <c r="U10" i="217"/>
  <c r="U9" i="217"/>
  <c r="E15" i="217"/>
  <c r="L15" i="217" l="1"/>
  <c r="F15" i="217"/>
  <c r="U14" i="217"/>
  <c r="C15" i="224" l="1"/>
  <c r="E15" i="224" s="1"/>
  <c r="B15" i="224"/>
  <c r="D15" i="224"/>
  <c r="C15" i="225"/>
  <c r="B15" i="225"/>
  <c r="D15" i="225"/>
  <c r="E15" i="225" l="1"/>
  <c r="C15" i="226"/>
  <c r="B15" i="226"/>
  <c r="D15" i="226"/>
  <c r="E15" i="226" l="1"/>
</calcChain>
</file>

<file path=xl/sharedStrings.xml><?xml version="1.0" encoding="utf-8"?>
<sst xmlns="http://schemas.openxmlformats.org/spreadsheetml/2006/main" count="387" uniqueCount="37">
  <si>
    <t>世帯数</t>
  </si>
  <si>
    <t>自然動態</t>
  </si>
  <si>
    <t>社会動態</t>
  </si>
  <si>
    <t>その他</t>
  </si>
  <si>
    <t>出生</t>
  </si>
  <si>
    <t>死亡</t>
  </si>
  <si>
    <t>転入</t>
  </si>
  <si>
    <t>転出</t>
  </si>
  <si>
    <t>転居</t>
  </si>
  <si>
    <t>男</t>
  </si>
  <si>
    <t>女</t>
  </si>
  <si>
    <t>総数</t>
  </si>
  <si>
    <t>計</t>
  </si>
  <si>
    <t>本庁</t>
  </si>
  <si>
    <t>南部</t>
  </si>
  <si>
    <t>日高</t>
  </si>
  <si>
    <t>豊浦</t>
  </si>
  <si>
    <t>西部</t>
  </si>
  <si>
    <t>合計</t>
  </si>
  <si>
    <t>前月との増減</t>
  </si>
  <si>
    <t>十王</t>
    <rPh sb="0" eb="2">
      <t>ジュウオウ</t>
    </rPh>
    <phoneticPr fontId="2"/>
  </si>
  <si>
    <t>前月</t>
    <rPh sb="0" eb="2">
      <t>ゼンゲツ</t>
    </rPh>
    <phoneticPr fontId="2"/>
  </si>
  <si>
    <t>常住人口</t>
    <rPh sb="0" eb="2">
      <t>ジョウジュウ</t>
    </rPh>
    <phoneticPr fontId="2"/>
  </si>
  <si>
    <t>(外国人含む）</t>
  </si>
  <si>
    <t>月間
増減</t>
    <phoneticPr fontId="2"/>
  </si>
  <si>
    <t>多賀</t>
    <rPh sb="0" eb="2">
      <t>タガ</t>
    </rPh>
    <phoneticPr fontId="2"/>
  </si>
  <si>
    <t>日立市の世帯数と常住人口</t>
    <phoneticPr fontId="2"/>
  </si>
  <si>
    <t>※1　自然動態、社会動態及び転居は、前１月分の状況です。
※2　令和2年国勢調査における10月1日現在の世帯数及び人口に、住民票の異動届　（転入出・転居・死亡・出生）による増減を加えて推計した世帯数及び人口です。</t>
    <rPh sb="32" eb="33">
      <t>レイ</t>
    </rPh>
    <rPh sb="33" eb="34">
      <t>ワ</t>
    </rPh>
    <rPh sb="46" eb="47">
      <t>ガツ</t>
    </rPh>
    <rPh sb="48" eb="49">
      <t>ヒ</t>
    </rPh>
    <rPh sb="49" eb="51">
      <t>ゲンザイ</t>
    </rPh>
    <rPh sb="52" eb="55">
      <t>セタイスウ</t>
    </rPh>
    <rPh sb="55" eb="56">
      <t>オヨ</t>
    </rPh>
    <rPh sb="57" eb="59">
      <t>ジンコウ</t>
    </rPh>
    <rPh sb="74" eb="76">
      <t>テンキョ</t>
    </rPh>
    <rPh sb="77" eb="79">
      <t>シボウ</t>
    </rPh>
    <phoneticPr fontId="2"/>
  </si>
  <si>
    <t>(令和7年1月1日現在）</t>
    <rPh sb="1" eb="3">
      <t>レイワ</t>
    </rPh>
    <phoneticPr fontId="2"/>
  </si>
  <si>
    <t>(令和7年2月1日現在）</t>
    <rPh sb="1" eb="3">
      <t>レイワ</t>
    </rPh>
    <phoneticPr fontId="2"/>
  </si>
  <si>
    <t>(令和7年3月1日現在）</t>
    <rPh sb="1" eb="3">
      <t>レイワ</t>
    </rPh>
    <phoneticPr fontId="2"/>
  </si>
  <si>
    <t>(令和7年4月1日現在）</t>
    <rPh sb="1" eb="3">
      <t>レイワ</t>
    </rPh>
    <phoneticPr fontId="2"/>
  </si>
  <si>
    <t>(令和7年5月1日現在）</t>
    <rPh sb="1" eb="3">
      <t>レイワ</t>
    </rPh>
    <phoneticPr fontId="2"/>
  </si>
  <si>
    <t>(令和7年6月1日現在）</t>
    <rPh sb="1" eb="3">
      <t>レイワ</t>
    </rPh>
    <phoneticPr fontId="2"/>
  </si>
  <si>
    <t>(令和7年7月1日現在）</t>
    <rPh sb="1" eb="3">
      <t>レイワ</t>
    </rPh>
    <phoneticPr fontId="2"/>
  </si>
  <si>
    <t>(令和7年8月1日現在）</t>
    <rPh sb="1" eb="3">
      <t>レイワ</t>
    </rPh>
    <phoneticPr fontId="2"/>
  </si>
  <si>
    <t>(令和7年9月1日現在）</t>
    <rPh sb="1" eb="3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</si>
</sst>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&quot;△ &quot;#,##0"/>
    <numFmt numFmtId="177" formatCode="0;&quot;△ &quot;0"/>
    <numFmt numFmtId="178" formatCode="\(#,##0\);\(&quot;△ &quot;#,##0\)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1"/>
      <name val="ＭＳ Ｐゴシック"/>
      <family val="3"/>
      <charset val="128"/>
    </font>
    <font>
      <b/>
      <sz val="11"/>
      <name val="ＭＳ Ｐ明朝"/>
      <family val="1"/>
      <charset val="128"/>
    </font>
    <font>
      <b/>
      <sz val="2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</cellStyleXfs>
  <cellXfs count="42">
    <xf numFmtId="0" fontId="0" fillId="0" borderId="0" xfId="0">
      <alignment vertical="center"/>
    </xf>
    <xf numFmtId="176" fontId="3" fillId="0" borderId="0" xfId="2" applyNumberFormat="1" applyFont="1" applyAlignment="1">
      <alignment horizontal="center" vertical="center"/>
    </xf>
    <xf numFmtId="176" fontId="3" fillId="0" borderId="0" xfId="2" applyNumberFormat="1" applyFont="1" applyAlignment="1">
      <alignment vertical="center"/>
    </xf>
    <xf numFmtId="176" fontId="3" fillId="0" borderId="0" xfId="2" applyNumberFormat="1" applyFont="1" applyAlignment="1">
      <alignment horizontal="left" vertical="center"/>
    </xf>
    <xf numFmtId="176" fontId="3" fillId="0" borderId="0" xfId="2" applyNumberFormat="1" applyFont="1" applyAlignment="1">
      <alignment horizontal="right" vertical="center"/>
    </xf>
    <xf numFmtId="0" fontId="3" fillId="0" borderId="1" xfId="3" applyFont="1" applyBorder="1">
      <alignment vertical="center"/>
    </xf>
    <xf numFmtId="177" fontId="3" fillId="0" borderId="1" xfId="3" applyNumberFormat="1" applyFont="1" applyBorder="1">
      <alignment vertical="center"/>
    </xf>
    <xf numFmtId="176" fontId="3" fillId="0" borderId="1" xfId="2" applyNumberFormat="1" applyFont="1" applyBorder="1" applyAlignment="1">
      <alignment vertical="center"/>
    </xf>
    <xf numFmtId="178" fontId="3" fillId="0" borderId="1" xfId="2" applyNumberFormat="1" applyFont="1" applyBorder="1" applyAlignment="1">
      <alignment horizontal="center" vertical="center"/>
    </xf>
    <xf numFmtId="176" fontId="3" fillId="0" borderId="2" xfId="2" applyNumberFormat="1" applyFont="1" applyBorder="1" applyAlignment="1">
      <alignment horizontal="center" vertical="center"/>
    </xf>
    <xf numFmtId="0" fontId="3" fillId="0" borderId="2" xfId="3" applyFont="1" applyBorder="1">
      <alignment vertical="center"/>
    </xf>
    <xf numFmtId="177" fontId="3" fillId="0" borderId="2" xfId="3" applyNumberFormat="1" applyFont="1" applyBorder="1">
      <alignment vertical="center"/>
    </xf>
    <xf numFmtId="176" fontId="3" fillId="0" borderId="3" xfId="2" applyNumberFormat="1" applyFont="1" applyBorder="1" applyAlignment="1">
      <alignment horizontal="center" vertical="center"/>
    </xf>
    <xf numFmtId="176" fontId="5" fillId="0" borderId="0" xfId="2" applyNumberFormat="1" applyFont="1" applyAlignment="1">
      <alignment vertical="center"/>
    </xf>
    <xf numFmtId="176" fontId="3" fillId="0" borderId="4" xfId="2" applyNumberFormat="1" applyFont="1" applyBorder="1" applyAlignment="1">
      <alignment vertical="center"/>
    </xf>
    <xf numFmtId="176" fontId="3" fillId="0" borderId="5" xfId="2" applyNumberFormat="1" applyFont="1" applyBorder="1" applyAlignment="1">
      <alignment vertical="center"/>
    </xf>
    <xf numFmtId="176" fontId="3" fillId="0" borderId="6" xfId="2" applyNumberFormat="1" applyFont="1" applyBorder="1" applyAlignment="1">
      <alignment vertical="center"/>
    </xf>
    <xf numFmtId="176" fontId="4" fillId="2" borderId="7" xfId="2" applyNumberFormat="1" applyFont="1" applyFill="1" applyBorder="1" applyAlignment="1">
      <alignment horizontal="center" vertical="center"/>
    </xf>
    <xf numFmtId="176" fontId="4" fillId="2" borderId="8" xfId="2" applyNumberFormat="1" applyFont="1" applyFill="1" applyBorder="1" applyAlignment="1">
      <alignment vertical="center"/>
    </xf>
    <xf numFmtId="176" fontId="4" fillId="2" borderId="9" xfId="2" applyNumberFormat="1" applyFont="1" applyFill="1" applyBorder="1" applyAlignment="1">
      <alignment vertical="center"/>
    </xf>
    <xf numFmtId="176" fontId="4" fillId="2" borderId="8" xfId="2" applyNumberFormat="1" applyFont="1" applyFill="1" applyBorder="1" applyAlignment="1">
      <alignment horizontal="right" vertical="center"/>
    </xf>
    <xf numFmtId="176" fontId="3" fillId="0" borderId="2" xfId="1" applyNumberFormat="1" applyFont="1" applyBorder="1" applyAlignment="1">
      <alignment vertical="center"/>
    </xf>
    <xf numFmtId="176" fontId="1" fillId="0" borderId="1" xfId="2" applyNumberFormat="1" applyBorder="1" applyAlignment="1">
      <alignment vertical="center"/>
    </xf>
    <xf numFmtId="176" fontId="1" fillId="0" borderId="1" xfId="2" applyNumberFormat="1" applyBorder="1" applyAlignment="1">
      <alignment horizontal="right" vertical="center"/>
    </xf>
    <xf numFmtId="176" fontId="3" fillId="0" borderId="2" xfId="2" applyNumberFormat="1" applyFont="1" applyBorder="1" applyAlignment="1">
      <alignment vertical="center"/>
    </xf>
    <xf numFmtId="176" fontId="3" fillId="0" borderId="1" xfId="2" applyNumberFormat="1" applyFont="1" applyBorder="1" applyAlignment="1">
      <alignment horizontal="center" vertical="center"/>
    </xf>
    <xf numFmtId="176" fontId="3" fillId="0" borderId="1" xfId="2" applyNumberFormat="1" applyFont="1" applyBorder="1" applyAlignment="1">
      <alignment horizontal="center" vertical="center"/>
    </xf>
    <xf numFmtId="176" fontId="3" fillId="0" borderId="1" xfId="2" applyNumberFormat="1" applyFont="1" applyBorder="1" applyAlignment="1">
      <alignment horizontal="center" vertical="center"/>
    </xf>
    <xf numFmtId="176" fontId="3" fillId="0" borderId="1" xfId="2" applyNumberFormat="1" applyFont="1" applyBorder="1" applyAlignment="1">
      <alignment horizontal="center" vertical="center"/>
    </xf>
    <xf numFmtId="176" fontId="3" fillId="0" borderId="1" xfId="2" applyNumberFormat="1" applyFont="1" applyBorder="1" applyAlignment="1">
      <alignment horizontal="center" vertical="center"/>
    </xf>
    <xf numFmtId="176" fontId="3" fillId="0" borderId="1" xfId="2" applyNumberFormat="1" applyFont="1" applyBorder="1" applyAlignment="1">
      <alignment horizontal="center" vertical="center"/>
    </xf>
    <xf numFmtId="176" fontId="3" fillId="0" borderId="1" xfId="2" applyNumberFormat="1" applyFont="1" applyBorder="1" applyAlignment="1">
      <alignment horizontal="center" vertical="center"/>
    </xf>
    <xf numFmtId="176" fontId="3" fillId="0" borderId="1" xfId="2" applyNumberFormat="1" applyFont="1" applyBorder="1" applyAlignment="1">
      <alignment horizontal="center" vertical="center"/>
    </xf>
    <xf numFmtId="176" fontId="3" fillId="0" borderId="1" xfId="2" applyNumberFormat="1" applyFont="1" applyBorder="1" applyAlignment="1">
      <alignment horizontal="center" vertical="center"/>
    </xf>
    <xf numFmtId="176" fontId="3" fillId="0" borderId="10" xfId="2" applyNumberFormat="1" applyFont="1" applyBorder="1" applyAlignment="1">
      <alignment horizontal="center" vertical="center"/>
    </xf>
    <xf numFmtId="176" fontId="3" fillId="0" borderId="11" xfId="2" applyNumberFormat="1" applyFont="1" applyBorder="1" applyAlignment="1">
      <alignment horizontal="center" vertical="center"/>
    </xf>
    <xf numFmtId="176" fontId="3" fillId="0" borderId="12" xfId="2" applyNumberFormat="1" applyFont="1" applyBorder="1" applyAlignment="1">
      <alignment horizontal="center" vertical="center"/>
    </xf>
    <xf numFmtId="176" fontId="3" fillId="0" borderId="13" xfId="2" applyNumberFormat="1" applyFont="1" applyBorder="1" applyAlignment="1">
      <alignment vertical="top" wrapText="1"/>
    </xf>
    <xf numFmtId="176" fontId="3" fillId="0" borderId="0" xfId="2" applyNumberFormat="1" applyFont="1" applyAlignment="1">
      <alignment vertical="top" wrapText="1"/>
    </xf>
    <xf numFmtId="176" fontId="6" fillId="0" borderId="0" xfId="2" applyNumberFormat="1" applyFont="1" applyAlignment="1">
      <alignment horizontal="center" vertical="center"/>
    </xf>
    <xf numFmtId="176" fontId="3" fillId="0" borderId="1" xfId="2" applyNumberFormat="1" applyFont="1" applyBorder="1" applyAlignment="1">
      <alignment horizontal="center" vertical="center" wrapText="1" shrinkToFit="1"/>
    </xf>
    <xf numFmtId="176" fontId="3" fillId="0" borderId="1" xfId="2" applyNumberFormat="1" applyFont="1" applyBorder="1" applyAlignment="1">
      <alignment horizontal="center" vertical="center" shrinkToFit="1"/>
    </xf>
  </cellXfs>
  <cellStyles count="4">
    <cellStyle name="標準" xfId="0" builtinId="0"/>
    <cellStyle name="標準_1612jyojyu_1704jyojyu_1710jyojyu" xfId="1" xr:uid="{00000000-0005-0000-0000-000001000000}"/>
    <cellStyle name="標準_1612jyojyu_1801jyojyu_1803jyojyu" xfId="2" xr:uid="{00000000-0005-0000-0000-000002000000}"/>
    <cellStyle name="標準_ｈ16.12_1801jyojyu_1803jyojyu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992289-B26D-4B42-A33A-AB6C8519B72F}">
  <sheetPr>
    <pageSetUpPr fitToPage="1"/>
  </sheetPr>
  <dimension ref="A1:U20"/>
  <sheetViews>
    <sheetView showGridLines="0" tabSelected="1" zoomScale="110" zoomScaleNormal="110" workbookViewId="0">
      <selection activeCell="C14" sqref="C14"/>
    </sheetView>
  </sheetViews>
  <sheetFormatPr defaultColWidth="9" defaultRowHeight="13.5" x14ac:dyDescent="0.15"/>
  <cols>
    <col min="1" max="1" width="12" style="1" customWidth="1"/>
    <col min="2" max="4" width="7.5" style="2" customWidth="1"/>
    <col min="5" max="5" width="9.5" style="2" bestFit="1" customWidth="1"/>
    <col min="6" max="16" width="6" style="2" customWidth="1"/>
    <col min="17" max="17" width="7" style="2" bestFit="1" customWidth="1"/>
    <col min="18" max="19" width="6.125" style="2" customWidth="1"/>
    <col min="20" max="20" width="7.875" style="2" customWidth="1"/>
    <col min="21" max="21" width="8.125" style="2" customWidth="1"/>
    <col min="22" max="16384" width="9" style="2"/>
  </cols>
  <sheetData>
    <row r="1" spans="1:21" ht="25.5" x14ac:dyDescent="0.15">
      <c r="A1" s="39" t="s">
        <v>26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</row>
    <row r="3" spans="1:21" x14ac:dyDescent="0.15">
      <c r="Q3" s="3"/>
      <c r="U3" s="4" t="s">
        <v>36</v>
      </c>
    </row>
    <row r="4" spans="1:21" x14ac:dyDescent="0.15">
      <c r="A4" s="33"/>
      <c r="B4" s="33" t="s">
        <v>0</v>
      </c>
      <c r="C4" s="33" t="s">
        <v>22</v>
      </c>
      <c r="D4" s="33"/>
      <c r="E4" s="33"/>
      <c r="F4" s="33" t="s">
        <v>1</v>
      </c>
      <c r="G4" s="33"/>
      <c r="H4" s="33"/>
      <c r="I4" s="33"/>
      <c r="J4" s="33"/>
      <c r="K4" s="33"/>
      <c r="L4" s="33" t="s">
        <v>2</v>
      </c>
      <c r="M4" s="33"/>
      <c r="N4" s="33"/>
      <c r="O4" s="33"/>
      <c r="P4" s="33"/>
      <c r="Q4" s="33"/>
      <c r="R4" s="33" t="s">
        <v>3</v>
      </c>
      <c r="S4" s="33"/>
      <c r="T4" s="33"/>
      <c r="U4" s="40" t="s">
        <v>24</v>
      </c>
    </row>
    <row r="5" spans="1:21" x14ac:dyDescent="0.15">
      <c r="A5" s="33"/>
      <c r="B5" s="33"/>
      <c r="C5" s="33"/>
      <c r="D5" s="33"/>
      <c r="E5" s="33"/>
      <c r="F5" s="33" t="s">
        <v>4</v>
      </c>
      <c r="G5" s="33"/>
      <c r="H5" s="33"/>
      <c r="I5" s="33" t="s">
        <v>5</v>
      </c>
      <c r="J5" s="33"/>
      <c r="K5" s="33"/>
      <c r="L5" s="33" t="s">
        <v>6</v>
      </c>
      <c r="M5" s="33"/>
      <c r="N5" s="33"/>
      <c r="O5" s="33" t="s">
        <v>7</v>
      </c>
      <c r="P5" s="33"/>
      <c r="Q5" s="33"/>
      <c r="R5" s="33" t="s">
        <v>8</v>
      </c>
      <c r="S5" s="33"/>
      <c r="T5" s="33"/>
      <c r="U5" s="41"/>
    </row>
    <row r="6" spans="1:21" x14ac:dyDescent="0.15">
      <c r="A6" s="33"/>
      <c r="B6" s="33"/>
      <c r="C6" s="32" t="s">
        <v>9</v>
      </c>
      <c r="D6" s="32" t="s">
        <v>10</v>
      </c>
      <c r="E6" s="32" t="s">
        <v>11</v>
      </c>
      <c r="F6" s="32" t="s">
        <v>9</v>
      </c>
      <c r="G6" s="32" t="s">
        <v>10</v>
      </c>
      <c r="H6" s="32" t="s">
        <v>12</v>
      </c>
      <c r="I6" s="32" t="s">
        <v>9</v>
      </c>
      <c r="J6" s="32" t="s">
        <v>10</v>
      </c>
      <c r="K6" s="32" t="s">
        <v>12</v>
      </c>
      <c r="L6" s="32" t="s">
        <v>9</v>
      </c>
      <c r="M6" s="32" t="s">
        <v>10</v>
      </c>
      <c r="N6" s="32" t="s">
        <v>12</v>
      </c>
      <c r="O6" s="32" t="s">
        <v>9</v>
      </c>
      <c r="P6" s="32" t="s">
        <v>10</v>
      </c>
      <c r="Q6" s="32" t="s">
        <v>12</v>
      </c>
      <c r="R6" s="32" t="s">
        <v>9</v>
      </c>
      <c r="S6" s="32" t="s">
        <v>10</v>
      </c>
      <c r="T6" s="32" t="s">
        <v>12</v>
      </c>
      <c r="U6" s="41"/>
    </row>
    <row r="7" spans="1:21" ht="36.75" customHeight="1" x14ac:dyDescent="0.15">
      <c r="A7" s="32" t="s">
        <v>13</v>
      </c>
      <c r="B7" s="7">
        <v>19582</v>
      </c>
      <c r="C7" s="7">
        <v>19416</v>
      </c>
      <c r="D7" s="7">
        <v>19091</v>
      </c>
      <c r="E7" s="7">
        <f>SUM(C7:D7)</f>
        <v>38507</v>
      </c>
      <c r="F7" s="5">
        <v>3</v>
      </c>
      <c r="G7" s="5">
        <v>10</v>
      </c>
      <c r="H7" s="5">
        <f>SUM(F7+G7)</f>
        <v>13</v>
      </c>
      <c r="I7" s="5">
        <v>19</v>
      </c>
      <c r="J7" s="5">
        <v>20</v>
      </c>
      <c r="K7" s="5">
        <f t="shared" ref="K7:K13" si="0">SUM(I7+J7)</f>
        <v>39</v>
      </c>
      <c r="L7" s="5">
        <v>44</v>
      </c>
      <c r="M7" s="5">
        <v>24</v>
      </c>
      <c r="N7" s="5">
        <f t="shared" ref="N7:N13" si="1">SUM(L7+M7)</f>
        <v>68</v>
      </c>
      <c r="O7" s="5">
        <v>47</v>
      </c>
      <c r="P7" s="5">
        <v>40</v>
      </c>
      <c r="Q7" s="5">
        <f t="shared" ref="Q7:Q13" si="2">SUM(O7+P7)</f>
        <v>87</v>
      </c>
      <c r="R7" s="6">
        <v>-6</v>
      </c>
      <c r="S7" s="6">
        <v>5</v>
      </c>
      <c r="T7" s="6">
        <f t="shared" ref="T7:T13" si="3">SUM(R7+S7)</f>
        <v>-1</v>
      </c>
      <c r="U7" s="7">
        <f>H7-K7+N7-Q7+T7</f>
        <v>-46</v>
      </c>
    </row>
    <row r="8" spans="1:21" ht="36.75" customHeight="1" x14ac:dyDescent="0.15">
      <c r="A8" s="32" t="s">
        <v>25</v>
      </c>
      <c r="B8" s="7">
        <v>27553</v>
      </c>
      <c r="C8" s="7">
        <v>28713</v>
      </c>
      <c r="D8" s="7">
        <v>28888</v>
      </c>
      <c r="E8" s="7">
        <f>SUM(C8:D8)</f>
        <v>57601</v>
      </c>
      <c r="F8" s="5">
        <v>12</v>
      </c>
      <c r="G8" s="5">
        <v>12</v>
      </c>
      <c r="H8" s="5">
        <f t="shared" ref="H8:H13" si="4">SUM(F8+G8)</f>
        <v>24</v>
      </c>
      <c r="I8" s="5">
        <v>37</v>
      </c>
      <c r="J8" s="5">
        <v>29</v>
      </c>
      <c r="K8" s="5">
        <f t="shared" si="0"/>
        <v>66</v>
      </c>
      <c r="L8" s="5">
        <v>49</v>
      </c>
      <c r="M8" s="5">
        <v>42</v>
      </c>
      <c r="N8" s="5">
        <f t="shared" si="1"/>
        <v>91</v>
      </c>
      <c r="O8" s="5">
        <v>66</v>
      </c>
      <c r="P8" s="5">
        <v>60</v>
      </c>
      <c r="Q8" s="5">
        <f t="shared" si="2"/>
        <v>126</v>
      </c>
      <c r="R8" s="6">
        <v>7</v>
      </c>
      <c r="S8" s="6">
        <v>-2</v>
      </c>
      <c r="T8" s="6">
        <f t="shared" si="3"/>
        <v>5</v>
      </c>
      <c r="U8" s="7">
        <f>H8-K8+N8-Q8+T8</f>
        <v>-72</v>
      </c>
    </row>
    <row r="9" spans="1:21" ht="36.75" customHeight="1" x14ac:dyDescent="0.15">
      <c r="A9" s="32" t="s">
        <v>14</v>
      </c>
      <c r="B9" s="7">
        <v>10388</v>
      </c>
      <c r="C9" s="7">
        <v>10870</v>
      </c>
      <c r="D9" s="7">
        <v>10697</v>
      </c>
      <c r="E9" s="7">
        <f t="shared" ref="E9:E12" si="5">SUM(C9:D9)</f>
        <v>21567</v>
      </c>
      <c r="F9" s="5">
        <v>3</v>
      </c>
      <c r="G9" s="5">
        <v>0</v>
      </c>
      <c r="H9" s="5">
        <f>SUM(F9+G9)</f>
        <v>3</v>
      </c>
      <c r="I9" s="5">
        <v>19</v>
      </c>
      <c r="J9" s="5">
        <v>15</v>
      </c>
      <c r="K9" s="5">
        <f>SUM(I9+J9)</f>
        <v>34</v>
      </c>
      <c r="L9" s="5">
        <v>24</v>
      </c>
      <c r="M9" s="5">
        <v>26</v>
      </c>
      <c r="N9" s="5">
        <f>SUM(L9+M9)</f>
        <v>50</v>
      </c>
      <c r="O9" s="5">
        <v>41</v>
      </c>
      <c r="P9" s="5">
        <v>17</v>
      </c>
      <c r="Q9" s="5">
        <f t="shared" si="2"/>
        <v>58</v>
      </c>
      <c r="R9" s="6">
        <v>0</v>
      </c>
      <c r="S9" s="6">
        <v>6</v>
      </c>
      <c r="T9" s="6">
        <f t="shared" si="3"/>
        <v>6</v>
      </c>
      <c r="U9" s="7">
        <f t="shared" ref="U9:U13" si="6">H9-K9+N9-Q9+T9</f>
        <v>-33</v>
      </c>
    </row>
    <row r="10" spans="1:21" ht="36.75" customHeight="1" x14ac:dyDescent="0.15">
      <c r="A10" s="32" t="s">
        <v>15</v>
      </c>
      <c r="B10" s="7">
        <v>9211</v>
      </c>
      <c r="C10" s="7">
        <v>9971</v>
      </c>
      <c r="D10" s="7">
        <v>10511</v>
      </c>
      <c r="E10" s="7">
        <f t="shared" si="5"/>
        <v>20482</v>
      </c>
      <c r="F10" s="5">
        <v>3</v>
      </c>
      <c r="G10" s="5">
        <v>1</v>
      </c>
      <c r="H10" s="5">
        <f t="shared" si="4"/>
        <v>4</v>
      </c>
      <c r="I10" s="5">
        <v>12</v>
      </c>
      <c r="J10" s="5">
        <v>9</v>
      </c>
      <c r="K10" s="5">
        <f t="shared" si="0"/>
        <v>21</v>
      </c>
      <c r="L10" s="5">
        <v>12</v>
      </c>
      <c r="M10" s="5">
        <v>15</v>
      </c>
      <c r="N10" s="5">
        <f t="shared" si="1"/>
        <v>27</v>
      </c>
      <c r="O10" s="5">
        <v>17</v>
      </c>
      <c r="P10" s="5">
        <v>19</v>
      </c>
      <c r="Q10" s="5">
        <f t="shared" si="2"/>
        <v>36</v>
      </c>
      <c r="R10" s="6">
        <v>0</v>
      </c>
      <c r="S10" s="6">
        <v>-5</v>
      </c>
      <c r="T10" s="6">
        <f t="shared" si="3"/>
        <v>-5</v>
      </c>
      <c r="U10" s="7">
        <f>H10-K10+N10-Q10+T10</f>
        <v>-31</v>
      </c>
    </row>
    <row r="11" spans="1:21" ht="36.75" customHeight="1" x14ac:dyDescent="0.15">
      <c r="A11" s="32" t="s">
        <v>16</v>
      </c>
      <c r="B11" s="7">
        <v>3760</v>
      </c>
      <c r="C11" s="7">
        <v>4395</v>
      </c>
      <c r="D11" s="7">
        <v>4579</v>
      </c>
      <c r="E11" s="7">
        <f t="shared" si="5"/>
        <v>8974</v>
      </c>
      <c r="F11" s="5">
        <v>1</v>
      </c>
      <c r="G11" s="5">
        <v>1</v>
      </c>
      <c r="H11" s="5">
        <f t="shared" si="4"/>
        <v>2</v>
      </c>
      <c r="I11" s="5">
        <v>6</v>
      </c>
      <c r="J11" s="5">
        <v>1</v>
      </c>
      <c r="K11" s="5">
        <f>SUM(I11+J11)</f>
        <v>7</v>
      </c>
      <c r="L11" s="5">
        <v>5</v>
      </c>
      <c r="M11" s="5">
        <v>5</v>
      </c>
      <c r="N11" s="5">
        <f t="shared" si="1"/>
        <v>10</v>
      </c>
      <c r="O11" s="5">
        <v>8</v>
      </c>
      <c r="P11" s="5">
        <v>8</v>
      </c>
      <c r="Q11" s="5">
        <f t="shared" si="2"/>
        <v>16</v>
      </c>
      <c r="R11" s="6">
        <v>-1</v>
      </c>
      <c r="S11" s="6">
        <v>-2</v>
      </c>
      <c r="T11" s="6">
        <f t="shared" si="3"/>
        <v>-3</v>
      </c>
      <c r="U11" s="7">
        <f t="shared" si="6"/>
        <v>-14</v>
      </c>
    </row>
    <row r="12" spans="1:21" ht="36.75" customHeight="1" x14ac:dyDescent="0.15">
      <c r="A12" s="32" t="s">
        <v>17</v>
      </c>
      <c r="B12" s="7">
        <v>397</v>
      </c>
      <c r="C12" s="7">
        <v>414</v>
      </c>
      <c r="D12" s="7">
        <v>466</v>
      </c>
      <c r="E12" s="7">
        <f t="shared" si="5"/>
        <v>880</v>
      </c>
      <c r="F12" s="5">
        <v>0</v>
      </c>
      <c r="G12" s="5">
        <v>0</v>
      </c>
      <c r="H12" s="5">
        <f t="shared" si="4"/>
        <v>0</v>
      </c>
      <c r="I12" s="5">
        <v>2</v>
      </c>
      <c r="J12" s="5">
        <v>2</v>
      </c>
      <c r="K12" s="5">
        <f t="shared" si="0"/>
        <v>4</v>
      </c>
      <c r="L12" s="5">
        <v>0</v>
      </c>
      <c r="M12" s="5">
        <v>0</v>
      </c>
      <c r="N12" s="5">
        <f t="shared" si="1"/>
        <v>0</v>
      </c>
      <c r="O12" s="5">
        <v>1</v>
      </c>
      <c r="P12" s="5">
        <v>1</v>
      </c>
      <c r="Q12" s="5">
        <f t="shared" si="2"/>
        <v>2</v>
      </c>
      <c r="R12" s="6">
        <v>0</v>
      </c>
      <c r="S12" s="6">
        <v>0</v>
      </c>
      <c r="T12" s="6">
        <f t="shared" si="3"/>
        <v>0</v>
      </c>
      <c r="U12" s="7">
        <f t="shared" si="6"/>
        <v>-6</v>
      </c>
    </row>
    <row r="13" spans="1:21" ht="36.75" customHeight="1" thickBot="1" x14ac:dyDescent="0.2">
      <c r="A13" s="9" t="s">
        <v>20</v>
      </c>
      <c r="B13" s="24">
        <v>5076</v>
      </c>
      <c r="C13" s="24">
        <v>6028</v>
      </c>
      <c r="D13" s="24">
        <v>6341</v>
      </c>
      <c r="E13" s="7">
        <f>SUM(C13:D13)</f>
        <v>12369</v>
      </c>
      <c r="F13" s="10">
        <v>1</v>
      </c>
      <c r="G13" s="10">
        <v>1</v>
      </c>
      <c r="H13" s="10">
        <f t="shared" si="4"/>
        <v>2</v>
      </c>
      <c r="I13" s="10">
        <v>5</v>
      </c>
      <c r="J13" s="10">
        <v>7</v>
      </c>
      <c r="K13" s="10">
        <f t="shared" si="0"/>
        <v>12</v>
      </c>
      <c r="L13" s="10">
        <v>12</v>
      </c>
      <c r="M13" s="10">
        <v>6</v>
      </c>
      <c r="N13" s="10">
        <f t="shared" si="1"/>
        <v>18</v>
      </c>
      <c r="O13" s="10">
        <v>5</v>
      </c>
      <c r="P13" s="10">
        <v>5</v>
      </c>
      <c r="Q13" s="10">
        <f t="shared" si="2"/>
        <v>10</v>
      </c>
      <c r="R13" s="11">
        <v>0</v>
      </c>
      <c r="S13" s="11">
        <v>-2</v>
      </c>
      <c r="T13" s="6">
        <f t="shared" si="3"/>
        <v>-2</v>
      </c>
      <c r="U13" s="7">
        <f t="shared" si="6"/>
        <v>-4</v>
      </c>
    </row>
    <row r="14" spans="1:21" s="13" customFormat="1" ht="36.75" customHeight="1" thickTop="1" thickBot="1" x14ac:dyDescent="0.2">
      <c r="A14" s="17" t="s">
        <v>18</v>
      </c>
      <c r="B14" s="18">
        <f>SUM(B7:B13)</f>
        <v>75967</v>
      </c>
      <c r="C14" s="20">
        <f>SUM(C7:C13)</f>
        <v>79807</v>
      </c>
      <c r="D14" s="20">
        <f>SUM(D7:D13)</f>
        <v>80573</v>
      </c>
      <c r="E14" s="18">
        <f>C14+D14</f>
        <v>160380</v>
      </c>
      <c r="F14" s="18">
        <f>SUM(F7:F13)</f>
        <v>23</v>
      </c>
      <c r="G14" s="18">
        <f>SUM(G7:G13)</f>
        <v>25</v>
      </c>
      <c r="H14" s="18">
        <f>SUM(H7:H13)</f>
        <v>48</v>
      </c>
      <c r="I14" s="18">
        <f>SUM(I7:I13)</f>
        <v>100</v>
      </c>
      <c r="J14" s="18">
        <f t="shared" ref="J14:U14" si="7">SUM(J7:J13)</f>
        <v>83</v>
      </c>
      <c r="K14" s="18">
        <f>SUM(K7:K13)</f>
        <v>183</v>
      </c>
      <c r="L14" s="18">
        <f t="shared" si="7"/>
        <v>146</v>
      </c>
      <c r="M14" s="18">
        <f t="shared" si="7"/>
        <v>118</v>
      </c>
      <c r="N14" s="18">
        <f t="shared" si="7"/>
        <v>264</v>
      </c>
      <c r="O14" s="18">
        <f t="shared" si="7"/>
        <v>185</v>
      </c>
      <c r="P14" s="18">
        <f t="shared" si="7"/>
        <v>150</v>
      </c>
      <c r="Q14" s="18">
        <f>SUM(Q7:Q13)</f>
        <v>335</v>
      </c>
      <c r="R14" s="18">
        <f>SUM(R7:R13)</f>
        <v>0</v>
      </c>
      <c r="S14" s="18">
        <f t="shared" si="7"/>
        <v>0</v>
      </c>
      <c r="T14" s="18">
        <f t="shared" si="7"/>
        <v>0</v>
      </c>
      <c r="U14" s="19">
        <f t="shared" si="7"/>
        <v>-206</v>
      </c>
    </row>
    <row r="15" spans="1:21" ht="36.75" customHeight="1" thickTop="1" x14ac:dyDescent="0.15">
      <c r="A15" s="12" t="s">
        <v>19</v>
      </c>
      <c r="B15" s="21">
        <f>B14-B16</f>
        <v>-50</v>
      </c>
      <c r="C15" s="21">
        <f>C14-C16</f>
        <v>-116</v>
      </c>
      <c r="D15" s="21">
        <f>D14-D16</f>
        <v>-90</v>
      </c>
      <c r="E15" s="21">
        <f>C15+D15</f>
        <v>-206</v>
      </c>
      <c r="F15" s="34">
        <f>H14-K14</f>
        <v>-135</v>
      </c>
      <c r="G15" s="35"/>
      <c r="H15" s="35"/>
      <c r="I15" s="35"/>
      <c r="J15" s="35"/>
      <c r="K15" s="36"/>
      <c r="L15" s="34">
        <f>N14-Q14</f>
        <v>-71</v>
      </c>
      <c r="M15" s="35"/>
      <c r="N15" s="35"/>
      <c r="O15" s="35"/>
      <c r="P15" s="35"/>
      <c r="Q15" s="36"/>
      <c r="R15" s="14"/>
      <c r="S15" s="15" t="s">
        <v>23</v>
      </c>
      <c r="T15" s="15"/>
      <c r="U15" s="16"/>
    </row>
    <row r="16" spans="1:21" ht="36.75" customHeight="1" x14ac:dyDescent="0.15">
      <c r="A16" s="8" t="s">
        <v>21</v>
      </c>
      <c r="B16" s="22">
        <v>76017</v>
      </c>
      <c r="C16" s="22">
        <v>79923</v>
      </c>
      <c r="D16" s="22">
        <v>80663</v>
      </c>
      <c r="E16" s="22">
        <v>160586</v>
      </c>
      <c r="G16" s="37" t="s">
        <v>27</v>
      </c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</row>
    <row r="17" spans="1:21" x14ac:dyDescent="0.15">
      <c r="A17" s="3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</row>
    <row r="18" spans="1:21" x14ac:dyDescent="0.15">
      <c r="A18" s="3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38"/>
    </row>
    <row r="19" spans="1:21" x14ac:dyDescent="0.15"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</row>
    <row r="20" spans="1:21" x14ac:dyDescent="0.15">
      <c r="A20" s="3"/>
    </row>
  </sheetData>
  <mergeCells count="16">
    <mergeCell ref="G16:U19"/>
    <mergeCell ref="A1:U1"/>
    <mergeCell ref="A4:A6"/>
    <mergeCell ref="B4:B6"/>
    <mergeCell ref="C4:E5"/>
    <mergeCell ref="F4:K4"/>
    <mergeCell ref="L4:Q4"/>
    <mergeCell ref="R4:T4"/>
    <mergeCell ref="U4:U6"/>
    <mergeCell ref="F5:H5"/>
    <mergeCell ref="I5:K5"/>
    <mergeCell ref="L5:N5"/>
    <mergeCell ref="O5:Q5"/>
    <mergeCell ref="R5:T5"/>
    <mergeCell ref="F15:K15"/>
    <mergeCell ref="L15:Q15"/>
  </mergeCells>
  <phoneticPr fontId="2"/>
  <printOptions horizontalCentered="1" verticalCentered="1"/>
  <pageMargins left="0.19685039370078741" right="0.19685039370078741" top="0.59055118110236227" bottom="0.59055118110236227" header="0.94488188976377963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610668-5379-48C4-939E-EC579107592E}">
  <sheetPr>
    <pageSetUpPr fitToPage="1"/>
  </sheetPr>
  <dimension ref="A1:U20"/>
  <sheetViews>
    <sheetView showGridLines="0" topLeftCell="A13" zoomScale="110" zoomScaleNormal="110" workbookViewId="0">
      <selection activeCell="E14" sqref="E14"/>
    </sheetView>
  </sheetViews>
  <sheetFormatPr defaultColWidth="9" defaultRowHeight="13.5" x14ac:dyDescent="0.15"/>
  <cols>
    <col min="1" max="1" width="12" style="1" customWidth="1"/>
    <col min="2" max="4" width="7.5" style="2" customWidth="1"/>
    <col min="5" max="5" width="9.5" style="2" bestFit="1" customWidth="1"/>
    <col min="6" max="16" width="6" style="2" customWidth="1"/>
    <col min="17" max="17" width="7" style="2" bestFit="1" customWidth="1"/>
    <col min="18" max="19" width="6.125" style="2" customWidth="1"/>
    <col min="20" max="20" width="7.875" style="2" customWidth="1"/>
    <col min="21" max="21" width="8.125" style="2" customWidth="1"/>
    <col min="22" max="16384" width="9" style="2"/>
  </cols>
  <sheetData>
    <row r="1" spans="1:21" ht="25.5" x14ac:dyDescent="0.15">
      <c r="A1" s="39" t="s">
        <v>26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</row>
    <row r="3" spans="1:21" x14ac:dyDescent="0.15">
      <c r="Q3" s="3"/>
      <c r="U3" s="4" t="s">
        <v>35</v>
      </c>
    </row>
    <row r="4" spans="1:21" x14ac:dyDescent="0.15">
      <c r="A4" s="33"/>
      <c r="B4" s="33" t="s">
        <v>0</v>
      </c>
      <c r="C4" s="33" t="s">
        <v>22</v>
      </c>
      <c r="D4" s="33"/>
      <c r="E4" s="33"/>
      <c r="F4" s="33" t="s">
        <v>1</v>
      </c>
      <c r="G4" s="33"/>
      <c r="H4" s="33"/>
      <c r="I4" s="33"/>
      <c r="J4" s="33"/>
      <c r="K4" s="33"/>
      <c r="L4" s="33" t="s">
        <v>2</v>
      </c>
      <c r="M4" s="33"/>
      <c r="N4" s="33"/>
      <c r="O4" s="33"/>
      <c r="P4" s="33"/>
      <c r="Q4" s="33"/>
      <c r="R4" s="33" t="s">
        <v>3</v>
      </c>
      <c r="S4" s="33"/>
      <c r="T4" s="33"/>
      <c r="U4" s="40" t="s">
        <v>24</v>
      </c>
    </row>
    <row r="5" spans="1:21" x14ac:dyDescent="0.15">
      <c r="A5" s="33"/>
      <c r="B5" s="33"/>
      <c r="C5" s="33"/>
      <c r="D5" s="33"/>
      <c r="E5" s="33"/>
      <c r="F5" s="33" t="s">
        <v>4</v>
      </c>
      <c r="G5" s="33"/>
      <c r="H5" s="33"/>
      <c r="I5" s="33" t="s">
        <v>5</v>
      </c>
      <c r="J5" s="33"/>
      <c r="K5" s="33"/>
      <c r="L5" s="33" t="s">
        <v>6</v>
      </c>
      <c r="M5" s="33"/>
      <c r="N5" s="33"/>
      <c r="O5" s="33" t="s">
        <v>7</v>
      </c>
      <c r="P5" s="33"/>
      <c r="Q5" s="33"/>
      <c r="R5" s="33" t="s">
        <v>8</v>
      </c>
      <c r="S5" s="33"/>
      <c r="T5" s="33"/>
      <c r="U5" s="41"/>
    </row>
    <row r="6" spans="1:21" x14ac:dyDescent="0.15">
      <c r="A6" s="33"/>
      <c r="B6" s="33"/>
      <c r="C6" s="31" t="s">
        <v>9</v>
      </c>
      <c r="D6" s="31" t="s">
        <v>10</v>
      </c>
      <c r="E6" s="31" t="s">
        <v>11</v>
      </c>
      <c r="F6" s="31" t="s">
        <v>9</v>
      </c>
      <c r="G6" s="31" t="s">
        <v>10</v>
      </c>
      <c r="H6" s="31" t="s">
        <v>12</v>
      </c>
      <c r="I6" s="31" t="s">
        <v>9</v>
      </c>
      <c r="J6" s="31" t="s">
        <v>10</v>
      </c>
      <c r="K6" s="31" t="s">
        <v>12</v>
      </c>
      <c r="L6" s="31" t="s">
        <v>9</v>
      </c>
      <c r="M6" s="31" t="s">
        <v>10</v>
      </c>
      <c r="N6" s="31" t="s">
        <v>12</v>
      </c>
      <c r="O6" s="31" t="s">
        <v>9</v>
      </c>
      <c r="P6" s="31" t="s">
        <v>10</v>
      </c>
      <c r="Q6" s="31" t="s">
        <v>12</v>
      </c>
      <c r="R6" s="31" t="s">
        <v>9</v>
      </c>
      <c r="S6" s="31" t="s">
        <v>10</v>
      </c>
      <c r="T6" s="31" t="s">
        <v>12</v>
      </c>
      <c r="U6" s="41"/>
    </row>
    <row r="7" spans="1:21" ht="36.75" customHeight="1" x14ac:dyDescent="0.15">
      <c r="A7" s="31" t="s">
        <v>13</v>
      </c>
      <c r="B7" s="7">
        <v>19606</v>
      </c>
      <c r="C7" s="7">
        <v>19441</v>
      </c>
      <c r="D7" s="7">
        <v>19112</v>
      </c>
      <c r="E7" s="7">
        <f>SUM(C7:D7)</f>
        <v>38553</v>
      </c>
      <c r="F7" s="5">
        <v>9</v>
      </c>
      <c r="G7" s="5">
        <v>7</v>
      </c>
      <c r="H7" s="5">
        <f>SUM(F7+G7)</f>
        <v>16</v>
      </c>
      <c r="I7" s="5">
        <v>18</v>
      </c>
      <c r="J7" s="5">
        <v>21</v>
      </c>
      <c r="K7" s="5">
        <f t="shared" ref="K7:K13" si="0">SUM(I7+J7)</f>
        <v>39</v>
      </c>
      <c r="L7" s="5">
        <v>44</v>
      </c>
      <c r="M7" s="5">
        <v>29</v>
      </c>
      <c r="N7" s="5">
        <f t="shared" ref="N7:N13" si="1">SUM(L7+M7)</f>
        <v>73</v>
      </c>
      <c r="O7" s="5">
        <v>55</v>
      </c>
      <c r="P7" s="5">
        <v>30</v>
      </c>
      <c r="Q7" s="5">
        <f t="shared" ref="Q7:Q13" si="2">SUM(O7+P7)</f>
        <v>85</v>
      </c>
      <c r="R7" s="6">
        <v>-18</v>
      </c>
      <c r="S7" s="6">
        <v>-2</v>
      </c>
      <c r="T7" s="6">
        <f t="shared" ref="T7:T13" si="3">SUM(R7+S7)</f>
        <v>-20</v>
      </c>
      <c r="U7" s="7">
        <f>H7-K7+N7-Q7+T7</f>
        <v>-55</v>
      </c>
    </row>
    <row r="8" spans="1:21" ht="36.75" customHeight="1" x14ac:dyDescent="0.15">
      <c r="A8" s="31" t="s">
        <v>25</v>
      </c>
      <c r="B8" s="7">
        <v>27567</v>
      </c>
      <c r="C8" s="7">
        <v>28748</v>
      </c>
      <c r="D8" s="7">
        <v>28925</v>
      </c>
      <c r="E8" s="7">
        <f>SUM(C8:D8)</f>
        <v>57673</v>
      </c>
      <c r="F8" s="5">
        <v>10</v>
      </c>
      <c r="G8" s="5">
        <v>10</v>
      </c>
      <c r="H8" s="5">
        <f t="shared" ref="H8:H13" si="4">SUM(F8+G8)</f>
        <v>20</v>
      </c>
      <c r="I8" s="5">
        <v>38</v>
      </c>
      <c r="J8" s="5">
        <v>29</v>
      </c>
      <c r="K8" s="5">
        <f t="shared" si="0"/>
        <v>67</v>
      </c>
      <c r="L8" s="5">
        <v>53</v>
      </c>
      <c r="M8" s="5">
        <v>47</v>
      </c>
      <c r="N8" s="5">
        <f t="shared" si="1"/>
        <v>100</v>
      </c>
      <c r="O8" s="5">
        <v>85</v>
      </c>
      <c r="P8" s="5">
        <v>49</v>
      </c>
      <c r="Q8" s="5">
        <f t="shared" si="2"/>
        <v>134</v>
      </c>
      <c r="R8" s="6">
        <v>16</v>
      </c>
      <c r="S8" s="6">
        <v>0</v>
      </c>
      <c r="T8" s="6">
        <f t="shared" si="3"/>
        <v>16</v>
      </c>
      <c r="U8" s="7">
        <f>H8-K8+N8-Q8+T8</f>
        <v>-65</v>
      </c>
    </row>
    <row r="9" spans="1:21" ht="36.75" customHeight="1" x14ac:dyDescent="0.15">
      <c r="A9" s="31" t="s">
        <v>14</v>
      </c>
      <c r="B9" s="7">
        <v>10401</v>
      </c>
      <c r="C9" s="7">
        <v>10903</v>
      </c>
      <c r="D9" s="7">
        <v>10697</v>
      </c>
      <c r="E9" s="7">
        <f t="shared" ref="E9:E12" si="5">SUM(C9:D9)</f>
        <v>21600</v>
      </c>
      <c r="F9" s="5">
        <v>5</v>
      </c>
      <c r="G9" s="5">
        <v>1</v>
      </c>
      <c r="H9" s="5">
        <f>SUM(F9+G9)</f>
        <v>6</v>
      </c>
      <c r="I9" s="5">
        <v>12</v>
      </c>
      <c r="J9" s="5">
        <v>15</v>
      </c>
      <c r="K9" s="5">
        <f>SUM(I9+J9)</f>
        <v>27</v>
      </c>
      <c r="L9" s="5">
        <v>31</v>
      </c>
      <c r="M9" s="5">
        <v>22</v>
      </c>
      <c r="N9" s="5">
        <f>SUM(L9+M9)</f>
        <v>53</v>
      </c>
      <c r="O9" s="5">
        <v>56</v>
      </c>
      <c r="P9" s="5">
        <v>22</v>
      </c>
      <c r="Q9" s="5">
        <f t="shared" si="2"/>
        <v>78</v>
      </c>
      <c r="R9" s="6">
        <v>4</v>
      </c>
      <c r="S9" s="6">
        <v>0</v>
      </c>
      <c r="T9" s="6">
        <f t="shared" si="3"/>
        <v>4</v>
      </c>
      <c r="U9" s="7">
        <f t="shared" ref="U9:U13" si="6">H9-K9+N9-Q9+T9</f>
        <v>-42</v>
      </c>
    </row>
    <row r="10" spans="1:21" ht="36.75" customHeight="1" x14ac:dyDescent="0.15">
      <c r="A10" s="31" t="s">
        <v>15</v>
      </c>
      <c r="B10" s="7">
        <v>9216</v>
      </c>
      <c r="C10" s="7">
        <v>9985</v>
      </c>
      <c r="D10" s="7">
        <v>10528</v>
      </c>
      <c r="E10" s="7">
        <f t="shared" si="5"/>
        <v>20513</v>
      </c>
      <c r="F10" s="5">
        <v>1</v>
      </c>
      <c r="G10" s="5">
        <v>4</v>
      </c>
      <c r="H10" s="5">
        <f t="shared" si="4"/>
        <v>5</v>
      </c>
      <c r="I10" s="5">
        <v>11</v>
      </c>
      <c r="J10" s="5">
        <v>8</v>
      </c>
      <c r="K10" s="5">
        <f t="shared" si="0"/>
        <v>19</v>
      </c>
      <c r="L10" s="5">
        <v>16</v>
      </c>
      <c r="M10" s="5">
        <v>16</v>
      </c>
      <c r="N10" s="5">
        <f t="shared" si="1"/>
        <v>32</v>
      </c>
      <c r="O10" s="5">
        <v>16</v>
      </c>
      <c r="P10" s="5">
        <v>19</v>
      </c>
      <c r="Q10" s="5">
        <f t="shared" si="2"/>
        <v>35</v>
      </c>
      <c r="R10" s="6">
        <v>-8</v>
      </c>
      <c r="S10" s="6">
        <v>-7</v>
      </c>
      <c r="T10" s="6">
        <f t="shared" si="3"/>
        <v>-15</v>
      </c>
      <c r="U10" s="7">
        <f>H10-K10+N10-Q10+T10</f>
        <v>-32</v>
      </c>
    </row>
    <row r="11" spans="1:21" ht="36.75" customHeight="1" x14ac:dyDescent="0.15">
      <c r="A11" s="31" t="s">
        <v>16</v>
      </c>
      <c r="B11" s="7">
        <v>3761</v>
      </c>
      <c r="C11" s="7">
        <v>4404</v>
      </c>
      <c r="D11" s="7">
        <v>4584</v>
      </c>
      <c r="E11" s="7">
        <f t="shared" si="5"/>
        <v>8988</v>
      </c>
      <c r="F11" s="5">
        <v>1</v>
      </c>
      <c r="G11" s="5">
        <v>1</v>
      </c>
      <c r="H11" s="5">
        <f t="shared" si="4"/>
        <v>2</v>
      </c>
      <c r="I11" s="5">
        <v>5</v>
      </c>
      <c r="J11" s="5">
        <v>5</v>
      </c>
      <c r="K11" s="5">
        <f>SUM(I11+J11)</f>
        <v>10</v>
      </c>
      <c r="L11" s="5">
        <v>5</v>
      </c>
      <c r="M11" s="5">
        <v>2</v>
      </c>
      <c r="N11" s="5">
        <f t="shared" si="1"/>
        <v>7</v>
      </c>
      <c r="O11" s="5">
        <v>12</v>
      </c>
      <c r="P11" s="5">
        <v>7</v>
      </c>
      <c r="Q11" s="5">
        <f t="shared" si="2"/>
        <v>19</v>
      </c>
      <c r="R11" s="6">
        <v>3</v>
      </c>
      <c r="S11" s="6">
        <v>4</v>
      </c>
      <c r="T11" s="6">
        <f t="shared" si="3"/>
        <v>7</v>
      </c>
      <c r="U11" s="7">
        <f t="shared" si="6"/>
        <v>-13</v>
      </c>
    </row>
    <row r="12" spans="1:21" ht="36.75" customHeight="1" x14ac:dyDescent="0.15">
      <c r="A12" s="31" t="s">
        <v>17</v>
      </c>
      <c r="B12" s="7">
        <v>401</v>
      </c>
      <c r="C12" s="7">
        <v>417</v>
      </c>
      <c r="D12" s="7">
        <v>469</v>
      </c>
      <c r="E12" s="7">
        <f t="shared" si="5"/>
        <v>886</v>
      </c>
      <c r="F12" s="5">
        <v>0</v>
      </c>
      <c r="G12" s="5">
        <v>0</v>
      </c>
      <c r="H12" s="5">
        <f t="shared" si="4"/>
        <v>0</v>
      </c>
      <c r="I12" s="5">
        <v>2</v>
      </c>
      <c r="J12" s="5">
        <v>0</v>
      </c>
      <c r="K12" s="5">
        <f t="shared" si="0"/>
        <v>2</v>
      </c>
      <c r="L12" s="5">
        <v>0</v>
      </c>
      <c r="M12" s="5">
        <v>0</v>
      </c>
      <c r="N12" s="5">
        <f t="shared" si="1"/>
        <v>0</v>
      </c>
      <c r="O12" s="5">
        <v>1</v>
      </c>
      <c r="P12" s="5">
        <v>0</v>
      </c>
      <c r="Q12" s="5">
        <f t="shared" si="2"/>
        <v>1</v>
      </c>
      <c r="R12" s="6">
        <v>0</v>
      </c>
      <c r="S12" s="6">
        <v>0</v>
      </c>
      <c r="T12" s="6">
        <f t="shared" si="3"/>
        <v>0</v>
      </c>
      <c r="U12" s="7">
        <f t="shared" si="6"/>
        <v>-3</v>
      </c>
    </row>
    <row r="13" spans="1:21" ht="36.75" customHeight="1" thickBot="1" x14ac:dyDescent="0.2">
      <c r="A13" s="9" t="s">
        <v>20</v>
      </c>
      <c r="B13" s="24">
        <v>5065</v>
      </c>
      <c r="C13" s="24">
        <v>6025</v>
      </c>
      <c r="D13" s="24">
        <v>6348</v>
      </c>
      <c r="E13" s="7">
        <f>SUM(C13:D13)</f>
        <v>12373</v>
      </c>
      <c r="F13" s="10">
        <v>1</v>
      </c>
      <c r="G13" s="10">
        <v>1</v>
      </c>
      <c r="H13" s="10">
        <f t="shared" si="4"/>
        <v>2</v>
      </c>
      <c r="I13" s="10">
        <v>9</v>
      </c>
      <c r="J13" s="10">
        <v>4</v>
      </c>
      <c r="K13" s="10">
        <f t="shared" si="0"/>
        <v>13</v>
      </c>
      <c r="L13" s="10">
        <v>7</v>
      </c>
      <c r="M13" s="10">
        <v>5</v>
      </c>
      <c r="N13" s="10">
        <f t="shared" si="1"/>
        <v>12</v>
      </c>
      <c r="O13" s="10">
        <v>2</v>
      </c>
      <c r="P13" s="10">
        <v>10</v>
      </c>
      <c r="Q13" s="10">
        <f t="shared" si="2"/>
        <v>12</v>
      </c>
      <c r="R13" s="11">
        <v>3</v>
      </c>
      <c r="S13" s="11">
        <v>5</v>
      </c>
      <c r="T13" s="6">
        <f t="shared" si="3"/>
        <v>8</v>
      </c>
      <c r="U13" s="7">
        <f t="shared" si="6"/>
        <v>-3</v>
      </c>
    </row>
    <row r="14" spans="1:21" s="13" customFormat="1" ht="36.75" customHeight="1" thickTop="1" thickBot="1" x14ac:dyDescent="0.2">
      <c r="A14" s="17" t="s">
        <v>18</v>
      </c>
      <c r="B14" s="18">
        <f>SUM(B7:B13)</f>
        <v>76017</v>
      </c>
      <c r="C14" s="20">
        <f>SUM(C7:C13)</f>
        <v>79923</v>
      </c>
      <c r="D14" s="20">
        <f>SUM(D7:D13)</f>
        <v>80663</v>
      </c>
      <c r="E14" s="18">
        <f>C14+D14</f>
        <v>160586</v>
      </c>
      <c r="F14" s="18">
        <f>SUM(F7:F13)</f>
        <v>27</v>
      </c>
      <c r="G14" s="18">
        <f>SUM(G7:G13)</f>
        <v>24</v>
      </c>
      <c r="H14" s="18">
        <f>SUM(H7:H13)</f>
        <v>51</v>
      </c>
      <c r="I14" s="18">
        <f>SUM(I7:I13)</f>
        <v>95</v>
      </c>
      <c r="J14" s="18">
        <f t="shared" ref="J14:U14" si="7">SUM(J7:J13)</f>
        <v>82</v>
      </c>
      <c r="K14" s="18">
        <f>SUM(K7:K13)</f>
        <v>177</v>
      </c>
      <c r="L14" s="18">
        <f t="shared" si="7"/>
        <v>156</v>
      </c>
      <c r="M14" s="18">
        <f t="shared" si="7"/>
        <v>121</v>
      </c>
      <c r="N14" s="18">
        <f t="shared" si="7"/>
        <v>277</v>
      </c>
      <c r="O14" s="18">
        <f t="shared" si="7"/>
        <v>227</v>
      </c>
      <c r="P14" s="18">
        <f t="shared" si="7"/>
        <v>137</v>
      </c>
      <c r="Q14" s="18">
        <f>SUM(Q7:Q13)</f>
        <v>364</v>
      </c>
      <c r="R14" s="18">
        <f>SUM(R7:R13)</f>
        <v>0</v>
      </c>
      <c r="S14" s="18">
        <f t="shared" si="7"/>
        <v>0</v>
      </c>
      <c r="T14" s="18">
        <f t="shared" si="7"/>
        <v>0</v>
      </c>
      <c r="U14" s="19">
        <f t="shared" si="7"/>
        <v>-213</v>
      </c>
    </row>
    <row r="15" spans="1:21" ht="36.75" customHeight="1" thickTop="1" x14ac:dyDescent="0.15">
      <c r="A15" s="12" t="s">
        <v>19</v>
      </c>
      <c r="B15" s="21">
        <f>B14-B16</f>
        <v>-89</v>
      </c>
      <c r="C15" s="21">
        <f>C14-C16</f>
        <v>-139</v>
      </c>
      <c r="D15" s="21">
        <f>D14-D16</f>
        <v>-74</v>
      </c>
      <c r="E15" s="21">
        <f>C15+D15</f>
        <v>-213</v>
      </c>
      <c r="F15" s="34">
        <f>H14-K14</f>
        <v>-126</v>
      </c>
      <c r="G15" s="35"/>
      <c r="H15" s="35"/>
      <c r="I15" s="35"/>
      <c r="J15" s="35"/>
      <c r="K15" s="36"/>
      <c r="L15" s="34">
        <f>N14-Q14</f>
        <v>-87</v>
      </c>
      <c r="M15" s="35"/>
      <c r="N15" s="35"/>
      <c r="O15" s="35"/>
      <c r="P15" s="35"/>
      <c r="Q15" s="36"/>
      <c r="R15" s="14"/>
      <c r="S15" s="15" t="s">
        <v>23</v>
      </c>
      <c r="T15" s="15"/>
      <c r="U15" s="16"/>
    </row>
    <row r="16" spans="1:21" ht="36.75" customHeight="1" x14ac:dyDescent="0.15">
      <c r="A16" s="8" t="s">
        <v>21</v>
      </c>
      <c r="B16" s="22">
        <v>76106</v>
      </c>
      <c r="C16" s="22">
        <v>80062</v>
      </c>
      <c r="D16" s="22">
        <v>80737</v>
      </c>
      <c r="E16" s="22">
        <v>160799</v>
      </c>
      <c r="G16" s="37" t="s">
        <v>27</v>
      </c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</row>
    <row r="17" spans="1:21" x14ac:dyDescent="0.15">
      <c r="A17" s="3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</row>
    <row r="18" spans="1:21" x14ac:dyDescent="0.15">
      <c r="A18" s="3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38"/>
    </row>
    <row r="19" spans="1:21" x14ac:dyDescent="0.15"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</row>
    <row r="20" spans="1:21" x14ac:dyDescent="0.15">
      <c r="A20" s="3"/>
    </row>
  </sheetData>
  <mergeCells count="16">
    <mergeCell ref="G16:U19"/>
    <mergeCell ref="A1:U1"/>
    <mergeCell ref="A4:A6"/>
    <mergeCell ref="B4:B6"/>
    <mergeCell ref="C4:E5"/>
    <mergeCell ref="F4:K4"/>
    <mergeCell ref="L4:Q4"/>
    <mergeCell ref="R4:T4"/>
    <mergeCell ref="U4:U6"/>
    <mergeCell ref="F5:H5"/>
    <mergeCell ref="I5:K5"/>
    <mergeCell ref="L5:N5"/>
    <mergeCell ref="O5:Q5"/>
    <mergeCell ref="R5:T5"/>
    <mergeCell ref="F15:K15"/>
    <mergeCell ref="L15:Q15"/>
  </mergeCells>
  <phoneticPr fontId="2"/>
  <printOptions horizontalCentered="1" verticalCentered="1"/>
  <pageMargins left="0.19685039370078741" right="0.19685039370078741" top="0.59055118110236227" bottom="0.59055118110236227" header="0.94488188976377963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B35BBB-8501-4939-A618-9FDB35E463A9}">
  <sheetPr>
    <pageSetUpPr fitToPage="1"/>
  </sheetPr>
  <dimension ref="A1:U20"/>
  <sheetViews>
    <sheetView showGridLines="0" zoomScale="110" zoomScaleNormal="110" workbookViewId="0">
      <selection activeCell="A15" sqref="A15"/>
    </sheetView>
  </sheetViews>
  <sheetFormatPr defaultColWidth="9" defaultRowHeight="13.5" x14ac:dyDescent="0.15"/>
  <cols>
    <col min="1" max="1" width="12" style="1" customWidth="1"/>
    <col min="2" max="4" width="7.5" style="2" customWidth="1"/>
    <col min="5" max="5" width="9.5" style="2" bestFit="1" customWidth="1"/>
    <col min="6" max="16" width="6" style="2" customWidth="1"/>
    <col min="17" max="17" width="7" style="2" bestFit="1" customWidth="1"/>
    <col min="18" max="19" width="6.125" style="2" customWidth="1"/>
    <col min="20" max="20" width="7.875" style="2" customWidth="1"/>
    <col min="21" max="21" width="8.125" style="2" customWidth="1"/>
    <col min="22" max="16384" width="9" style="2"/>
  </cols>
  <sheetData>
    <row r="1" spans="1:21" ht="25.5" x14ac:dyDescent="0.15">
      <c r="A1" s="39" t="s">
        <v>26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</row>
    <row r="3" spans="1:21" x14ac:dyDescent="0.15">
      <c r="Q3" s="3"/>
      <c r="U3" s="4" t="s">
        <v>34</v>
      </c>
    </row>
    <row r="4" spans="1:21" x14ac:dyDescent="0.15">
      <c r="A4" s="33"/>
      <c r="B4" s="33" t="s">
        <v>0</v>
      </c>
      <c r="C4" s="33" t="s">
        <v>22</v>
      </c>
      <c r="D4" s="33"/>
      <c r="E4" s="33"/>
      <c r="F4" s="33" t="s">
        <v>1</v>
      </c>
      <c r="G4" s="33"/>
      <c r="H4" s="33"/>
      <c r="I4" s="33"/>
      <c r="J4" s="33"/>
      <c r="K4" s="33"/>
      <c r="L4" s="33" t="s">
        <v>2</v>
      </c>
      <c r="M4" s="33"/>
      <c r="N4" s="33"/>
      <c r="O4" s="33"/>
      <c r="P4" s="33"/>
      <c r="Q4" s="33"/>
      <c r="R4" s="33" t="s">
        <v>3</v>
      </c>
      <c r="S4" s="33"/>
      <c r="T4" s="33"/>
      <c r="U4" s="40" t="s">
        <v>24</v>
      </c>
    </row>
    <row r="5" spans="1:21" x14ac:dyDescent="0.15">
      <c r="A5" s="33"/>
      <c r="B5" s="33"/>
      <c r="C5" s="33"/>
      <c r="D5" s="33"/>
      <c r="E5" s="33"/>
      <c r="F5" s="33" t="s">
        <v>4</v>
      </c>
      <c r="G5" s="33"/>
      <c r="H5" s="33"/>
      <c r="I5" s="33" t="s">
        <v>5</v>
      </c>
      <c r="J5" s="33"/>
      <c r="K5" s="33"/>
      <c r="L5" s="33" t="s">
        <v>6</v>
      </c>
      <c r="M5" s="33"/>
      <c r="N5" s="33"/>
      <c r="O5" s="33" t="s">
        <v>7</v>
      </c>
      <c r="P5" s="33"/>
      <c r="Q5" s="33"/>
      <c r="R5" s="33" t="s">
        <v>8</v>
      </c>
      <c r="S5" s="33"/>
      <c r="T5" s="33"/>
      <c r="U5" s="41"/>
    </row>
    <row r="6" spans="1:21" x14ac:dyDescent="0.15">
      <c r="A6" s="33"/>
      <c r="B6" s="33"/>
      <c r="C6" s="30" t="s">
        <v>9</v>
      </c>
      <c r="D6" s="30" t="s">
        <v>10</v>
      </c>
      <c r="E6" s="30" t="s">
        <v>11</v>
      </c>
      <c r="F6" s="30" t="s">
        <v>9</v>
      </c>
      <c r="G6" s="30" t="s">
        <v>10</v>
      </c>
      <c r="H6" s="30" t="s">
        <v>12</v>
      </c>
      <c r="I6" s="30" t="s">
        <v>9</v>
      </c>
      <c r="J6" s="30" t="s">
        <v>10</v>
      </c>
      <c r="K6" s="30" t="s">
        <v>12</v>
      </c>
      <c r="L6" s="30" t="s">
        <v>9</v>
      </c>
      <c r="M6" s="30" t="s">
        <v>10</v>
      </c>
      <c r="N6" s="30" t="s">
        <v>12</v>
      </c>
      <c r="O6" s="30" t="s">
        <v>9</v>
      </c>
      <c r="P6" s="30" t="s">
        <v>10</v>
      </c>
      <c r="Q6" s="30" t="s">
        <v>12</v>
      </c>
      <c r="R6" s="30" t="s">
        <v>9</v>
      </c>
      <c r="S6" s="30" t="s">
        <v>10</v>
      </c>
      <c r="T6" s="30" t="s">
        <v>12</v>
      </c>
      <c r="U6" s="41"/>
    </row>
    <row r="7" spans="1:21" ht="36.75" customHeight="1" x14ac:dyDescent="0.15">
      <c r="A7" s="30" t="s">
        <v>13</v>
      </c>
      <c r="B7" s="7">
        <v>19617</v>
      </c>
      <c r="C7" s="7">
        <v>19479</v>
      </c>
      <c r="D7" s="7">
        <v>19129</v>
      </c>
      <c r="E7" s="7">
        <f>SUM(C7:D7)</f>
        <v>38608</v>
      </c>
      <c r="F7" s="5">
        <v>3</v>
      </c>
      <c r="G7" s="5">
        <v>3</v>
      </c>
      <c r="H7" s="5">
        <f>SUM(F7+G7)</f>
        <v>6</v>
      </c>
      <c r="I7" s="5">
        <v>32</v>
      </c>
      <c r="J7" s="5">
        <v>23</v>
      </c>
      <c r="K7" s="5">
        <f t="shared" ref="K7:K13" si="0">SUM(I7+J7)</f>
        <v>55</v>
      </c>
      <c r="L7" s="5">
        <v>65</v>
      </c>
      <c r="M7" s="5">
        <v>37</v>
      </c>
      <c r="N7" s="5">
        <f t="shared" ref="N7:N13" si="1">SUM(L7+M7)</f>
        <v>102</v>
      </c>
      <c r="O7" s="5">
        <v>72</v>
      </c>
      <c r="P7" s="5">
        <v>39</v>
      </c>
      <c r="Q7" s="5">
        <f t="shared" ref="Q7:Q13" si="2">SUM(O7+P7)</f>
        <v>111</v>
      </c>
      <c r="R7" s="6">
        <v>-16</v>
      </c>
      <c r="S7" s="6">
        <v>-6</v>
      </c>
      <c r="T7" s="6">
        <f t="shared" ref="T7:T13" si="3">SUM(R7+S7)</f>
        <v>-22</v>
      </c>
      <c r="U7" s="7">
        <f>H7-K7+N7-Q7+T7</f>
        <v>-80</v>
      </c>
    </row>
    <row r="8" spans="1:21" ht="36.75" customHeight="1" x14ac:dyDescent="0.15">
      <c r="A8" s="30" t="s">
        <v>25</v>
      </c>
      <c r="B8" s="7">
        <v>27600</v>
      </c>
      <c r="C8" s="7">
        <v>28792</v>
      </c>
      <c r="D8" s="7">
        <v>28946</v>
      </c>
      <c r="E8" s="7">
        <f>SUM(C8:D8)</f>
        <v>57738</v>
      </c>
      <c r="F8" s="5">
        <v>9</v>
      </c>
      <c r="G8" s="5">
        <v>9</v>
      </c>
      <c r="H8" s="5">
        <f t="shared" ref="H8:H13" si="4">SUM(F8+G8)</f>
        <v>18</v>
      </c>
      <c r="I8" s="5">
        <v>36</v>
      </c>
      <c r="J8" s="5">
        <v>37</v>
      </c>
      <c r="K8" s="5">
        <f t="shared" si="0"/>
        <v>73</v>
      </c>
      <c r="L8" s="5">
        <v>58</v>
      </c>
      <c r="M8" s="5">
        <v>39</v>
      </c>
      <c r="N8" s="5">
        <f t="shared" si="1"/>
        <v>97</v>
      </c>
      <c r="O8" s="5">
        <v>72</v>
      </c>
      <c r="P8" s="5">
        <v>45</v>
      </c>
      <c r="Q8" s="5">
        <f t="shared" si="2"/>
        <v>117</v>
      </c>
      <c r="R8" s="6">
        <v>-2</v>
      </c>
      <c r="S8" s="6">
        <v>-3</v>
      </c>
      <c r="T8" s="6">
        <f t="shared" si="3"/>
        <v>-5</v>
      </c>
      <c r="U8" s="7">
        <f>H8-K8+N8-Q8+T8</f>
        <v>-80</v>
      </c>
    </row>
    <row r="9" spans="1:21" ht="36.75" customHeight="1" x14ac:dyDescent="0.15">
      <c r="A9" s="30" t="s">
        <v>14</v>
      </c>
      <c r="B9" s="7">
        <v>10422</v>
      </c>
      <c r="C9" s="7">
        <v>10931</v>
      </c>
      <c r="D9" s="7">
        <v>10711</v>
      </c>
      <c r="E9" s="7">
        <f t="shared" ref="E9:E12" si="5">SUM(C9:D9)</f>
        <v>21642</v>
      </c>
      <c r="F9" s="5">
        <v>5</v>
      </c>
      <c r="G9" s="5">
        <v>5</v>
      </c>
      <c r="H9" s="5">
        <f>SUM(F9+G9)</f>
        <v>10</v>
      </c>
      <c r="I9" s="5">
        <v>6</v>
      </c>
      <c r="J9" s="5">
        <v>13</v>
      </c>
      <c r="K9" s="5">
        <f>SUM(I9+J9)</f>
        <v>19</v>
      </c>
      <c r="L9" s="5">
        <v>20</v>
      </c>
      <c r="M9" s="5">
        <v>21</v>
      </c>
      <c r="N9" s="5">
        <f>SUM(L9+M9)</f>
        <v>41</v>
      </c>
      <c r="O9" s="5">
        <v>38</v>
      </c>
      <c r="P9" s="5">
        <v>29</v>
      </c>
      <c r="Q9" s="5">
        <f t="shared" si="2"/>
        <v>67</v>
      </c>
      <c r="R9" s="6">
        <v>8</v>
      </c>
      <c r="S9" s="6">
        <v>5</v>
      </c>
      <c r="T9" s="6">
        <f t="shared" si="3"/>
        <v>13</v>
      </c>
      <c r="U9" s="7">
        <f t="shared" ref="U9:U13" si="6">H9-K9+N9-Q9+T9</f>
        <v>-22</v>
      </c>
    </row>
    <row r="10" spans="1:21" ht="36.75" customHeight="1" x14ac:dyDescent="0.15">
      <c r="A10" s="30" t="s">
        <v>15</v>
      </c>
      <c r="B10" s="7">
        <v>9228</v>
      </c>
      <c r="C10" s="7">
        <v>10003</v>
      </c>
      <c r="D10" s="7">
        <v>10542</v>
      </c>
      <c r="E10" s="7">
        <f t="shared" si="5"/>
        <v>20545</v>
      </c>
      <c r="F10" s="5">
        <v>5</v>
      </c>
      <c r="G10" s="5">
        <v>3</v>
      </c>
      <c r="H10" s="5">
        <f t="shared" si="4"/>
        <v>8</v>
      </c>
      <c r="I10" s="5">
        <v>16</v>
      </c>
      <c r="J10" s="5">
        <v>6</v>
      </c>
      <c r="K10" s="5">
        <f t="shared" si="0"/>
        <v>22</v>
      </c>
      <c r="L10" s="5">
        <v>19</v>
      </c>
      <c r="M10" s="5">
        <v>11</v>
      </c>
      <c r="N10" s="5">
        <f t="shared" si="1"/>
        <v>30</v>
      </c>
      <c r="O10" s="5">
        <v>22</v>
      </c>
      <c r="P10" s="5">
        <v>16</v>
      </c>
      <c r="Q10" s="5">
        <f t="shared" si="2"/>
        <v>38</v>
      </c>
      <c r="R10" s="6">
        <v>7</v>
      </c>
      <c r="S10" s="6">
        <v>6</v>
      </c>
      <c r="T10" s="6">
        <f t="shared" si="3"/>
        <v>13</v>
      </c>
      <c r="U10" s="7">
        <f>H10-K10+N10-Q10+T10</f>
        <v>-9</v>
      </c>
    </row>
    <row r="11" spans="1:21" ht="36.75" customHeight="1" x14ac:dyDescent="0.15">
      <c r="A11" s="30" t="s">
        <v>16</v>
      </c>
      <c r="B11" s="7">
        <v>3771</v>
      </c>
      <c r="C11" s="7">
        <v>4412</v>
      </c>
      <c r="D11" s="7">
        <v>4589</v>
      </c>
      <c r="E11" s="7">
        <f t="shared" si="5"/>
        <v>9001</v>
      </c>
      <c r="F11" s="5">
        <v>3</v>
      </c>
      <c r="G11" s="5">
        <v>1</v>
      </c>
      <c r="H11" s="5">
        <f t="shared" si="4"/>
        <v>4</v>
      </c>
      <c r="I11" s="5">
        <v>4</v>
      </c>
      <c r="J11" s="5">
        <v>1</v>
      </c>
      <c r="K11" s="5">
        <f>SUM(I11+J11)</f>
        <v>5</v>
      </c>
      <c r="L11" s="5">
        <v>4</v>
      </c>
      <c r="M11" s="5">
        <v>4</v>
      </c>
      <c r="N11" s="5">
        <f t="shared" si="1"/>
        <v>8</v>
      </c>
      <c r="O11" s="5">
        <v>6</v>
      </c>
      <c r="P11" s="5">
        <v>8</v>
      </c>
      <c r="Q11" s="5">
        <f t="shared" si="2"/>
        <v>14</v>
      </c>
      <c r="R11" s="6">
        <v>4</v>
      </c>
      <c r="S11" s="6">
        <v>4</v>
      </c>
      <c r="T11" s="6">
        <f t="shared" si="3"/>
        <v>8</v>
      </c>
      <c r="U11" s="7">
        <f t="shared" si="6"/>
        <v>1</v>
      </c>
    </row>
    <row r="12" spans="1:21" ht="36.75" customHeight="1" x14ac:dyDescent="0.15">
      <c r="A12" s="30" t="s">
        <v>17</v>
      </c>
      <c r="B12" s="7">
        <v>403</v>
      </c>
      <c r="C12" s="7">
        <v>420</v>
      </c>
      <c r="D12" s="7">
        <v>469</v>
      </c>
      <c r="E12" s="7">
        <f t="shared" si="5"/>
        <v>889</v>
      </c>
      <c r="F12" s="5">
        <v>0</v>
      </c>
      <c r="G12" s="5">
        <v>0</v>
      </c>
      <c r="H12" s="5">
        <f t="shared" si="4"/>
        <v>0</v>
      </c>
      <c r="I12" s="5">
        <v>0</v>
      </c>
      <c r="J12" s="5">
        <v>2</v>
      </c>
      <c r="K12" s="5">
        <f t="shared" si="0"/>
        <v>2</v>
      </c>
      <c r="L12" s="5">
        <v>0</v>
      </c>
      <c r="M12" s="5">
        <v>0</v>
      </c>
      <c r="N12" s="5">
        <f t="shared" si="1"/>
        <v>0</v>
      </c>
      <c r="O12" s="5">
        <v>0</v>
      </c>
      <c r="P12" s="5">
        <v>0</v>
      </c>
      <c r="Q12" s="5">
        <f t="shared" si="2"/>
        <v>0</v>
      </c>
      <c r="R12" s="6">
        <v>0</v>
      </c>
      <c r="S12" s="6">
        <v>0</v>
      </c>
      <c r="T12" s="6">
        <f t="shared" si="3"/>
        <v>0</v>
      </c>
      <c r="U12" s="7">
        <f t="shared" si="6"/>
        <v>-2</v>
      </c>
    </row>
    <row r="13" spans="1:21" ht="36.75" customHeight="1" thickBot="1" x14ac:dyDescent="0.2">
      <c r="A13" s="9" t="s">
        <v>20</v>
      </c>
      <c r="B13" s="24">
        <v>5065</v>
      </c>
      <c r="C13" s="24">
        <v>6025</v>
      </c>
      <c r="D13" s="24">
        <v>6351</v>
      </c>
      <c r="E13" s="7">
        <f>SUM(C13:D13)</f>
        <v>12376</v>
      </c>
      <c r="F13" s="10">
        <v>2</v>
      </c>
      <c r="G13" s="10">
        <v>3</v>
      </c>
      <c r="H13" s="10">
        <f t="shared" si="4"/>
        <v>5</v>
      </c>
      <c r="I13" s="10">
        <v>5</v>
      </c>
      <c r="J13" s="10">
        <v>9</v>
      </c>
      <c r="K13" s="10">
        <f t="shared" si="0"/>
        <v>14</v>
      </c>
      <c r="L13" s="10">
        <v>5</v>
      </c>
      <c r="M13" s="10">
        <v>7</v>
      </c>
      <c r="N13" s="10">
        <f t="shared" si="1"/>
        <v>12</v>
      </c>
      <c r="O13" s="10">
        <v>10</v>
      </c>
      <c r="P13" s="10">
        <v>5</v>
      </c>
      <c r="Q13" s="10">
        <f t="shared" si="2"/>
        <v>15</v>
      </c>
      <c r="R13" s="11">
        <v>-1</v>
      </c>
      <c r="S13" s="11">
        <v>-6</v>
      </c>
      <c r="T13" s="6">
        <f t="shared" si="3"/>
        <v>-7</v>
      </c>
      <c r="U13" s="7">
        <f t="shared" si="6"/>
        <v>-19</v>
      </c>
    </row>
    <row r="14" spans="1:21" s="13" customFormat="1" ht="36.75" customHeight="1" thickTop="1" thickBot="1" x14ac:dyDescent="0.2">
      <c r="A14" s="17" t="s">
        <v>18</v>
      </c>
      <c r="B14" s="18">
        <f>SUM(B7:B13)</f>
        <v>76106</v>
      </c>
      <c r="C14" s="20">
        <f>SUM(C7:C13)</f>
        <v>80062</v>
      </c>
      <c r="D14" s="20">
        <f>SUM(D7:D13)</f>
        <v>80737</v>
      </c>
      <c r="E14" s="18">
        <f>C14+D14</f>
        <v>160799</v>
      </c>
      <c r="F14" s="18">
        <f>SUM(F7:F13)</f>
        <v>27</v>
      </c>
      <c r="G14" s="18">
        <f>SUM(G7:G13)</f>
        <v>24</v>
      </c>
      <c r="H14" s="18">
        <f>SUM(H7:H13)</f>
        <v>51</v>
      </c>
      <c r="I14" s="18">
        <f>SUM(I7:I13)</f>
        <v>99</v>
      </c>
      <c r="J14" s="18">
        <f t="shared" ref="J14:U14" si="7">SUM(J7:J13)</f>
        <v>91</v>
      </c>
      <c r="K14" s="18">
        <f>SUM(K7:K13)</f>
        <v>190</v>
      </c>
      <c r="L14" s="18">
        <f t="shared" si="7"/>
        <v>171</v>
      </c>
      <c r="M14" s="18">
        <f t="shared" si="7"/>
        <v>119</v>
      </c>
      <c r="N14" s="18">
        <f t="shared" si="7"/>
        <v>290</v>
      </c>
      <c r="O14" s="18">
        <f t="shared" si="7"/>
        <v>220</v>
      </c>
      <c r="P14" s="18">
        <f t="shared" si="7"/>
        <v>142</v>
      </c>
      <c r="Q14" s="18">
        <f>SUM(Q7:Q13)</f>
        <v>362</v>
      </c>
      <c r="R14" s="18">
        <f>SUM(R7:R13)</f>
        <v>0</v>
      </c>
      <c r="S14" s="18">
        <f t="shared" si="7"/>
        <v>0</v>
      </c>
      <c r="T14" s="18">
        <f t="shared" si="7"/>
        <v>0</v>
      </c>
      <c r="U14" s="19">
        <f t="shared" si="7"/>
        <v>-211</v>
      </c>
    </row>
    <row r="15" spans="1:21" ht="36.75" customHeight="1" thickTop="1" x14ac:dyDescent="0.15">
      <c r="A15" s="12" t="s">
        <v>19</v>
      </c>
      <c r="B15" s="21">
        <f>B14-B16</f>
        <v>-49</v>
      </c>
      <c r="C15" s="21">
        <f>C14-C16</f>
        <v>-121</v>
      </c>
      <c r="D15" s="21">
        <f>D14-D16</f>
        <v>-90</v>
      </c>
      <c r="E15" s="21">
        <f>C15+D15</f>
        <v>-211</v>
      </c>
      <c r="F15" s="34">
        <f>H14-K14</f>
        <v>-139</v>
      </c>
      <c r="G15" s="35"/>
      <c r="H15" s="35"/>
      <c r="I15" s="35"/>
      <c r="J15" s="35"/>
      <c r="K15" s="36"/>
      <c r="L15" s="34">
        <f>N14-Q14</f>
        <v>-72</v>
      </c>
      <c r="M15" s="35"/>
      <c r="N15" s="35"/>
      <c r="O15" s="35"/>
      <c r="P15" s="35"/>
      <c r="Q15" s="36"/>
      <c r="R15" s="14"/>
      <c r="S15" s="15" t="s">
        <v>23</v>
      </c>
      <c r="T15" s="15"/>
      <c r="U15" s="16"/>
    </row>
    <row r="16" spans="1:21" ht="36.75" customHeight="1" x14ac:dyDescent="0.15">
      <c r="A16" s="8" t="s">
        <v>21</v>
      </c>
      <c r="B16" s="22">
        <f>'R7.6.1'!B14</f>
        <v>76155</v>
      </c>
      <c r="C16" s="22">
        <f>'R7.6.1'!C14</f>
        <v>80183</v>
      </c>
      <c r="D16" s="22">
        <f>'R7.6.1'!D14</f>
        <v>80827</v>
      </c>
      <c r="E16" s="22">
        <f>'R7.6.1'!E14</f>
        <v>161010</v>
      </c>
      <c r="G16" s="37" t="s">
        <v>27</v>
      </c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</row>
    <row r="17" spans="1:21" x14ac:dyDescent="0.15">
      <c r="A17" s="3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</row>
    <row r="18" spans="1:21" x14ac:dyDescent="0.15">
      <c r="A18" s="3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38"/>
    </row>
    <row r="19" spans="1:21" x14ac:dyDescent="0.15"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</row>
    <row r="20" spans="1:21" x14ac:dyDescent="0.15">
      <c r="A20" s="3"/>
    </row>
  </sheetData>
  <mergeCells count="16">
    <mergeCell ref="G16:U19"/>
    <mergeCell ref="A1:U1"/>
    <mergeCell ref="A4:A6"/>
    <mergeCell ref="B4:B6"/>
    <mergeCell ref="C4:E5"/>
    <mergeCell ref="F4:K4"/>
    <mergeCell ref="L4:Q4"/>
    <mergeCell ref="R4:T4"/>
    <mergeCell ref="U4:U6"/>
    <mergeCell ref="F5:H5"/>
    <mergeCell ref="I5:K5"/>
    <mergeCell ref="L5:N5"/>
    <mergeCell ref="O5:Q5"/>
    <mergeCell ref="R5:T5"/>
    <mergeCell ref="F15:K15"/>
    <mergeCell ref="L15:Q15"/>
  </mergeCells>
  <phoneticPr fontId="2"/>
  <printOptions horizontalCentered="1" verticalCentered="1"/>
  <pageMargins left="0.19685039370078741" right="0.19685039370078741" top="0.59055118110236227" bottom="0.59055118110236227" header="0.94488188976377963" footer="0.51181102362204722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58481C-EECB-4909-A6B4-2C358BF8DA6B}">
  <sheetPr>
    <pageSetUpPr fitToPage="1"/>
  </sheetPr>
  <dimension ref="A1:U20"/>
  <sheetViews>
    <sheetView showGridLines="0" topLeftCell="A4" zoomScale="110" zoomScaleNormal="110" workbookViewId="0">
      <selection activeCell="E14" sqref="E14"/>
    </sheetView>
  </sheetViews>
  <sheetFormatPr defaultColWidth="9" defaultRowHeight="13.5" x14ac:dyDescent="0.15"/>
  <cols>
    <col min="1" max="1" width="12" style="1" customWidth="1"/>
    <col min="2" max="4" width="7.5" style="2" customWidth="1"/>
    <col min="5" max="5" width="9.5" style="2" bestFit="1" customWidth="1"/>
    <col min="6" max="16" width="6" style="2" customWidth="1"/>
    <col min="17" max="17" width="7" style="2" bestFit="1" customWidth="1"/>
    <col min="18" max="19" width="6.125" style="2" customWidth="1"/>
    <col min="20" max="20" width="7.875" style="2" customWidth="1"/>
    <col min="21" max="21" width="8.125" style="2" customWidth="1"/>
    <col min="22" max="16384" width="9" style="2"/>
  </cols>
  <sheetData>
    <row r="1" spans="1:21" ht="25.5" x14ac:dyDescent="0.15">
      <c r="A1" s="39" t="s">
        <v>26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</row>
    <row r="3" spans="1:21" x14ac:dyDescent="0.15">
      <c r="Q3" s="3"/>
      <c r="U3" s="4" t="s">
        <v>33</v>
      </c>
    </row>
    <row r="4" spans="1:21" x14ac:dyDescent="0.15">
      <c r="A4" s="33"/>
      <c r="B4" s="33" t="s">
        <v>0</v>
      </c>
      <c r="C4" s="33" t="s">
        <v>22</v>
      </c>
      <c r="D4" s="33"/>
      <c r="E4" s="33"/>
      <c r="F4" s="33" t="s">
        <v>1</v>
      </c>
      <c r="G4" s="33"/>
      <c r="H4" s="33"/>
      <c r="I4" s="33"/>
      <c r="J4" s="33"/>
      <c r="K4" s="33"/>
      <c r="L4" s="33" t="s">
        <v>2</v>
      </c>
      <c r="M4" s="33"/>
      <c r="N4" s="33"/>
      <c r="O4" s="33"/>
      <c r="P4" s="33"/>
      <c r="Q4" s="33"/>
      <c r="R4" s="33" t="s">
        <v>3</v>
      </c>
      <c r="S4" s="33"/>
      <c r="T4" s="33"/>
      <c r="U4" s="40" t="s">
        <v>24</v>
      </c>
    </row>
    <row r="5" spans="1:21" x14ac:dyDescent="0.15">
      <c r="A5" s="33"/>
      <c r="B5" s="33"/>
      <c r="C5" s="33"/>
      <c r="D5" s="33"/>
      <c r="E5" s="33"/>
      <c r="F5" s="33" t="s">
        <v>4</v>
      </c>
      <c r="G5" s="33"/>
      <c r="H5" s="33"/>
      <c r="I5" s="33" t="s">
        <v>5</v>
      </c>
      <c r="J5" s="33"/>
      <c r="K5" s="33"/>
      <c r="L5" s="33" t="s">
        <v>6</v>
      </c>
      <c r="M5" s="33"/>
      <c r="N5" s="33"/>
      <c r="O5" s="33" t="s">
        <v>7</v>
      </c>
      <c r="P5" s="33"/>
      <c r="Q5" s="33"/>
      <c r="R5" s="33" t="s">
        <v>8</v>
      </c>
      <c r="S5" s="33"/>
      <c r="T5" s="33"/>
      <c r="U5" s="41"/>
    </row>
    <row r="6" spans="1:21" x14ac:dyDescent="0.15">
      <c r="A6" s="33"/>
      <c r="B6" s="33"/>
      <c r="C6" s="29" t="s">
        <v>9</v>
      </c>
      <c r="D6" s="29" t="s">
        <v>10</v>
      </c>
      <c r="E6" s="29" t="s">
        <v>11</v>
      </c>
      <c r="F6" s="29" t="s">
        <v>9</v>
      </c>
      <c r="G6" s="29" t="s">
        <v>10</v>
      </c>
      <c r="H6" s="29" t="s">
        <v>12</v>
      </c>
      <c r="I6" s="29" t="s">
        <v>9</v>
      </c>
      <c r="J6" s="29" t="s">
        <v>10</v>
      </c>
      <c r="K6" s="29" t="s">
        <v>12</v>
      </c>
      <c r="L6" s="29" t="s">
        <v>9</v>
      </c>
      <c r="M6" s="29" t="s">
        <v>10</v>
      </c>
      <c r="N6" s="29" t="s">
        <v>12</v>
      </c>
      <c r="O6" s="29" t="s">
        <v>9</v>
      </c>
      <c r="P6" s="29" t="s">
        <v>10</v>
      </c>
      <c r="Q6" s="29" t="s">
        <v>12</v>
      </c>
      <c r="R6" s="29" t="s">
        <v>9</v>
      </c>
      <c r="S6" s="29" t="s">
        <v>10</v>
      </c>
      <c r="T6" s="29" t="s">
        <v>12</v>
      </c>
      <c r="U6" s="41"/>
    </row>
    <row r="7" spans="1:21" ht="36.75" customHeight="1" x14ac:dyDescent="0.15">
      <c r="A7" s="29" t="s">
        <v>13</v>
      </c>
      <c r="B7" s="7">
        <v>19646</v>
      </c>
      <c r="C7" s="7">
        <v>19531</v>
      </c>
      <c r="D7" s="7">
        <v>19157</v>
      </c>
      <c r="E7" s="7">
        <f>SUM(C7:D7)</f>
        <v>38688</v>
      </c>
      <c r="F7" s="5">
        <v>6</v>
      </c>
      <c r="G7" s="5">
        <v>5</v>
      </c>
      <c r="H7" s="5">
        <f>SUM(F7+G7)</f>
        <v>11</v>
      </c>
      <c r="I7" s="5">
        <v>21</v>
      </c>
      <c r="J7" s="5">
        <v>31</v>
      </c>
      <c r="K7" s="5">
        <f t="shared" ref="K7:K13" si="0">SUM(I7+J7)</f>
        <v>52</v>
      </c>
      <c r="L7" s="5">
        <v>32</v>
      </c>
      <c r="M7" s="5">
        <v>24</v>
      </c>
      <c r="N7" s="5">
        <f t="shared" ref="N7:N13" si="1">SUM(L7+M7)</f>
        <v>56</v>
      </c>
      <c r="O7" s="5">
        <v>50</v>
      </c>
      <c r="P7" s="5">
        <v>27</v>
      </c>
      <c r="Q7" s="5">
        <f t="shared" ref="Q7:Q13" si="2">SUM(O7+P7)</f>
        <v>77</v>
      </c>
      <c r="R7" s="6">
        <v>-1</v>
      </c>
      <c r="S7" s="6">
        <v>-14</v>
      </c>
      <c r="T7" s="6">
        <f t="shared" ref="T7:T13" si="3">SUM(R7+S7)</f>
        <v>-15</v>
      </c>
      <c r="U7" s="7">
        <f>H7-K7+N7-Q7+T7</f>
        <v>-77</v>
      </c>
    </row>
    <row r="8" spans="1:21" ht="36.75" customHeight="1" x14ac:dyDescent="0.15">
      <c r="A8" s="29" t="s">
        <v>25</v>
      </c>
      <c r="B8" s="7">
        <v>27631</v>
      </c>
      <c r="C8" s="7">
        <v>28835</v>
      </c>
      <c r="D8" s="7">
        <v>28983</v>
      </c>
      <c r="E8" s="7">
        <f>SUM(C8:D8)</f>
        <v>57818</v>
      </c>
      <c r="F8" s="5">
        <v>14</v>
      </c>
      <c r="G8" s="5">
        <v>5</v>
      </c>
      <c r="H8" s="5">
        <f t="shared" ref="H8:H13" si="4">SUM(F8+G8)</f>
        <v>19</v>
      </c>
      <c r="I8" s="5">
        <v>26</v>
      </c>
      <c r="J8" s="5">
        <v>31</v>
      </c>
      <c r="K8" s="5">
        <f t="shared" si="0"/>
        <v>57</v>
      </c>
      <c r="L8" s="5">
        <v>60</v>
      </c>
      <c r="M8" s="5">
        <v>44</v>
      </c>
      <c r="N8" s="5">
        <f t="shared" si="1"/>
        <v>104</v>
      </c>
      <c r="O8" s="5">
        <v>62</v>
      </c>
      <c r="P8" s="5">
        <v>61</v>
      </c>
      <c r="Q8" s="5">
        <f t="shared" si="2"/>
        <v>123</v>
      </c>
      <c r="R8" s="6">
        <v>7</v>
      </c>
      <c r="S8" s="6">
        <v>13</v>
      </c>
      <c r="T8" s="6">
        <f t="shared" si="3"/>
        <v>20</v>
      </c>
      <c r="U8" s="7">
        <f>H8-K8+N8-Q8+T8</f>
        <v>-37</v>
      </c>
    </row>
    <row r="9" spans="1:21" ht="36.75" customHeight="1" x14ac:dyDescent="0.15">
      <c r="A9" s="29" t="s">
        <v>14</v>
      </c>
      <c r="B9" s="7">
        <v>10422</v>
      </c>
      <c r="C9" s="7">
        <v>10942</v>
      </c>
      <c r="D9" s="7">
        <v>10722</v>
      </c>
      <c r="E9" s="7">
        <f t="shared" ref="E9:E12" si="5">SUM(C9:D9)</f>
        <v>21664</v>
      </c>
      <c r="F9" s="5">
        <v>3</v>
      </c>
      <c r="G9" s="5">
        <v>2</v>
      </c>
      <c r="H9" s="5">
        <f>SUM(F9+G9)</f>
        <v>5</v>
      </c>
      <c r="I9" s="5">
        <v>13</v>
      </c>
      <c r="J9" s="5">
        <v>15</v>
      </c>
      <c r="K9" s="5">
        <f>SUM(I9+J9)</f>
        <v>28</v>
      </c>
      <c r="L9" s="5">
        <v>32</v>
      </c>
      <c r="M9" s="5">
        <v>19</v>
      </c>
      <c r="N9" s="5">
        <f>SUM(L9+M9)</f>
        <v>51</v>
      </c>
      <c r="O9" s="5">
        <v>29</v>
      </c>
      <c r="P9" s="5">
        <v>27</v>
      </c>
      <c r="Q9" s="5">
        <f t="shared" si="2"/>
        <v>56</v>
      </c>
      <c r="R9" s="6">
        <v>-1</v>
      </c>
      <c r="S9" s="6">
        <v>-3</v>
      </c>
      <c r="T9" s="6">
        <f t="shared" si="3"/>
        <v>-4</v>
      </c>
      <c r="U9" s="7">
        <f t="shared" ref="U9:U13" si="6">H9-K9+N9-Q9+T9</f>
        <v>-32</v>
      </c>
    </row>
    <row r="10" spans="1:21" ht="36.75" customHeight="1" x14ac:dyDescent="0.15">
      <c r="A10" s="29" t="s">
        <v>15</v>
      </c>
      <c r="B10" s="7">
        <v>9222</v>
      </c>
      <c r="C10" s="7">
        <v>10010</v>
      </c>
      <c r="D10" s="7">
        <v>10544</v>
      </c>
      <c r="E10" s="7">
        <f t="shared" si="5"/>
        <v>20554</v>
      </c>
      <c r="F10" s="5">
        <v>2</v>
      </c>
      <c r="G10" s="5">
        <v>5</v>
      </c>
      <c r="H10" s="5">
        <f t="shared" si="4"/>
        <v>7</v>
      </c>
      <c r="I10" s="5">
        <v>10</v>
      </c>
      <c r="J10" s="5">
        <v>17</v>
      </c>
      <c r="K10" s="5">
        <f t="shared" si="0"/>
        <v>27</v>
      </c>
      <c r="L10" s="5">
        <v>17</v>
      </c>
      <c r="M10" s="5">
        <v>16</v>
      </c>
      <c r="N10" s="5">
        <f t="shared" si="1"/>
        <v>33</v>
      </c>
      <c r="O10" s="5">
        <v>25</v>
      </c>
      <c r="P10" s="5">
        <v>21</v>
      </c>
      <c r="Q10" s="5">
        <f t="shared" si="2"/>
        <v>46</v>
      </c>
      <c r="R10" s="6">
        <v>-4</v>
      </c>
      <c r="S10" s="6">
        <v>5</v>
      </c>
      <c r="T10" s="6">
        <f t="shared" si="3"/>
        <v>1</v>
      </c>
      <c r="U10" s="7">
        <f>H10-K10+N10-Q10+T10</f>
        <v>-32</v>
      </c>
    </row>
    <row r="11" spans="1:21" ht="36.75" customHeight="1" x14ac:dyDescent="0.15">
      <c r="A11" s="29" t="s">
        <v>16</v>
      </c>
      <c r="B11" s="7">
        <v>3765</v>
      </c>
      <c r="C11" s="7">
        <v>4411</v>
      </c>
      <c r="D11" s="7">
        <v>4589</v>
      </c>
      <c r="E11" s="7">
        <f t="shared" si="5"/>
        <v>9000</v>
      </c>
      <c r="F11" s="5">
        <v>1</v>
      </c>
      <c r="G11" s="5">
        <v>1</v>
      </c>
      <c r="H11" s="5">
        <f t="shared" si="4"/>
        <v>2</v>
      </c>
      <c r="I11" s="5">
        <v>11</v>
      </c>
      <c r="J11" s="5">
        <v>7</v>
      </c>
      <c r="K11" s="5">
        <f>SUM(I11+J11)</f>
        <v>18</v>
      </c>
      <c r="L11" s="5">
        <v>4</v>
      </c>
      <c r="M11" s="5">
        <v>5</v>
      </c>
      <c r="N11" s="5">
        <f t="shared" si="1"/>
        <v>9</v>
      </c>
      <c r="O11" s="5">
        <v>7</v>
      </c>
      <c r="P11" s="5">
        <v>5</v>
      </c>
      <c r="Q11" s="5">
        <f t="shared" si="2"/>
        <v>12</v>
      </c>
      <c r="R11" s="6">
        <v>1</v>
      </c>
      <c r="S11" s="6">
        <v>2</v>
      </c>
      <c r="T11" s="6">
        <f t="shared" si="3"/>
        <v>3</v>
      </c>
      <c r="U11" s="7">
        <f t="shared" si="6"/>
        <v>-16</v>
      </c>
    </row>
    <row r="12" spans="1:21" ht="36.75" customHeight="1" x14ac:dyDescent="0.15">
      <c r="A12" s="29" t="s">
        <v>17</v>
      </c>
      <c r="B12" s="7">
        <v>404</v>
      </c>
      <c r="C12" s="7">
        <v>420</v>
      </c>
      <c r="D12" s="7">
        <v>471</v>
      </c>
      <c r="E12" s="7">
        <f t="shared" si="5"/>
        <v>891</v>
      </c>
      <c r="F12" s="5">
        <v>0</v>
      </c>
      <c r="G12" s="5">
        <v>0</v>
      </c>
      <c r="H12" s="5">
        <f t="shared" si="4"/>
        <v>0</v>
      </c>
      <c r="I12" s="5">
        <v>1</v>
      </c>
      <c r="J12" s="5">
        <v>1</v>
      </c>
      <c r="K12" s="5">
        <f t="shared" si="0"/>
        <v>2</v>
      </c>
      <c r="L12" s="5">
        <v>0</v>
      </c>
      <c r="M12" s="5">
        <v>0</v>
      </c>
      <c r="N12" s="5">
        <f t="shared" si="1"/>
        <v>0</v>
      </c>
      <c r="O12" s="5">
        <v>0</v>
      </c>
      <c r="P12" s="5">
        <v>0</v>
      </c>
      <c r="Q12" s="5">
        <f t="shared" si="2"/>
        <v>0</v>
      </c>
      <c r="R12" s="6">
        <v>0</v>
      </c>
      <c r="S12" s="6">
        <v>0</v>
      </c>
      <c r="T12" s="6">
        <f t="shared" si="3"/>
        <v>0</v>
      </c>
      <c r="U12" s="7">
        <f t="shared" si="6"/>
        <v>-2</v>
      </c>
    </row>
    <row r="13" spans="1:21" ht="36.75" customHeight="1" thickBot="1" x14ac:dyDescent="0.2">
      <c r="A13" s="9" t="s">
        <v>20</v>
      </c>
      <c r="B13" s="24">
        <v>5065</v>
      </c>
      <c r="C13" s="24">
        <v>6034</v>
      </c>
      <c r="D13" s="24">
        <v>6361</v>
      </c>
      <c r="E13" s="7">
        <f>SUM(C13:D13)</f>
        <v>12395</v>
      </c>
      <c r="F13" s="10">
        <v>2</v>
      </c>
      <c r="G13" s="10">
        <v>1</v>
      </c>
      <c r="H13" s="10">
        <f t="shared" si="4"/>
        <v>3</v>
      </c>
      <c r="I13" s="10">
        <v>11</v>
      </c>
      <c r="J13" s="10">
        <v>7</v>
      </c>
      <c r="K13" s="10">
        <f t="shared" si="0"/>
        <v>18</v>
      </c>
      <c r="L13" s="10">
        <v>9</v>
      </c>
      <c r="M13" s="10">
        <v>9</v>
      </c>
      <c r="N13" s="10">
        <f t="shared" si="1"/>
        <v>18</v>
      </c>
      <c r="O13" s="10">
        <v>8</v>
      </c>
      <c r="P13" s="10">
        <v>13</v>
      </c>
      <c r="Q13" s="10">
        <f t="shared" si="2"/>
        <v>21</v>
      </c>
      <c r="R13" s="11">
        <v>-2</v>
      </c>
      <c r="S13" s="11">
        <v>-3</v>
      </c>
      <c r="T13" s="6">
        <f t="shared" si="3"/>
        <v>-5</v>
      </c>
      <c r="U13" s="7">
        <f t="shared" si="6"/>
        <v>-23</v>
      </c>
    </row>
    <row r="14" spans="1:21" s="13" customFormat="1" ht="36.75" customHeight="1" thickTop="1" thickBot="1" x14ac:dyDescent="0.2">
      <c r="A14" s="17" t="s">
        <v>18</v>
      </c>
      <c r="B14" s="18">
        <f>SUM(B7:B13)</f>
        <v>76155</v>
      </c>
      <c r="C14" s="20">
        <f>SUM(C7:C13)</f>
        <v>80183</v>
      </c>
      <c r="D14" s="20">
        <f>SUM(D7:D13)</f>
        <v>80827</v>
      </c>
      <c r="E14" s="18">
        <f>C14+D14</f>
        <v>161010</v>
      </c>
      <c r="F14" s="18">
        <f>SUM(F7:F13)</f>
        <v>28</v>
      </c>
      <c r="G14" s="18">
        <f>SUM(G7:G13)</f>
        <v>19</v>
      </c>
      <c r="H14" s="18">
        <f>SUM(H7:H13)</f>
        <v>47</v>
      </c>
      <c r="I14" s="18">
        <f>SUM(I7:I13)</f>
        <v>93</v>
      </c>
      <c r="J14" s="18">
        <f t="shared" ref="J14:U14" si="7">SUM(J7:J13)</f>
        <v>109</v>
      </c>
      <c r="K14" s="18">
        <f>SUM(K7:K13)</f>
        <v>202</v>
      </c>
      <c r="L14" s="18">
        <f t="shared" si="7"/>
        <v>154</v>
      </c>
      <c r="M14" s="18">
        <f t="shared" si="7"/>
        <v>117</v>
      </c>
      <c r="N14" s="18">
        <f t="shared" si="7"/>
        <v>271</v>
      </c>
      <c r="O14" s="18">
        <f t="shared" si="7"/>
        <v>181</v>
      </c>
      <c r="P14" s="18">
        <f t="shared" si="7"/>
        <v>154</v>
      </c>
      <c r="Q14" s="18">
        <f>SUM(Q7:Q13)</f>
        <v>335</v>
      </c>
      <c r="R14" s="18">
        <f>SUM(R7:R13)</f>
        <v>0</v>
      </c>
      <c r="S14" s="18">
        <f t="shared" si="7"/>
        <v>0</v>
      </c>
      <c r="T14" s="18">
        <f t="shared" si="7"/>
        <v>0</v>
      </c>
      <c r="U14" s="19">
        <f t="shared" si="7"/>
        <v>-219</v>
      </c>
    </row>
    <row r="15" spans="1:21" ht="36.75" customHeight="1" thickTop="1" x14ac:dyDescent="0.15">
      <c r="A15" s="12" t="s">
        <v>19</v>
      </c>
      <c r="B15" s="21">
        <f>B14-B16</f>
        <v>-23</v>
      </c>
      <c r="C15" s="21">
        <f>C14-C16</f>
        <v>-92</v>
      </c>
      <c r="D15" s="21">
        <f>D14-D16</f>
        <v>-127</v>
      </c>
      <c r="E15" s="21">
        <f>C15+D15</f>
        <v>-219</v>
      </c>
      <c r="F15" s="34">
        <f>H14-K14</f>
        <v>-155</v>
      </c>
      <c r="G15" s="35"/>
      <c r="H15" s="35"/>
      <c r="I15" s="35"/>
      <c r="J15" s="35"/>
      <c r="K15" s="36"/>
      <c r="L15" s="34">
        <f>N14-Q14</f>
        <v>-64</v>
      </c>
      <c r="M15" s="35"/>
      <c r="N15" s="35"/>
      <c r="O15" s="35"/>
      <c r="P15" s="35"/>
      <c r="Q15" s="36"/>
      <c r="R15" s="14"/>
      <c r="S15" s="15" t="s">
        <v>23</v>
      </c>
      <c r="T15" s="15"/>
      <c r="U15" s="16"/>
    </row>
    <row r="16" spans="1:21" ht="36.75" customHeight="1" x14ac:dyDescent="0.15">
      <c r="A16" s="8" t="s">
        <v>21</v>
      </c>
      <c r="B16" s="22">
        <v>76178</v>
      </c>
      <c r="C16" s="23">
        <v>80275</v>
      </c>
      <c r="D16" s="23">
        <v>80954</v>
      </c>
      <c r="E16" s="22">
        <v>161229</v>
      </c>
      <c r="G16" s="37" t="s">
        <v>27</v>
      </c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</row>
    <row r="17" spans="1:21" x14ac:dyDescent="0.15">
      <c r="A17" s="3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</row>
    <row r="18" spans="1:21" x14ac:dyDescent="0.15">
      <c r="A18" s="3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38"/>
    </row>
    <row r="19" spans="1:21" x14ac:dyDescent="0.15"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</row>
    <row r="20" spans="1:21" x14ac:dyDescent="0.15">
      <c r="A20" s="3"/>
    </row>
  </sheetData>
  <mergeCells count="16">
    <mergeCell ref="G16:U19"/>
    <mergeCell ref="A1:U1"/>
    <mergeCell ref="A4:A6"/>
    <mergeCell ref="B4:B6"/>
    <mergeCell ref="C4:E5"/>
    <mergeCell ref="F4:K4"/>
    <mergeCell ref="L4:Q4"/>
    <mergeCell ref="R4:T4"/>
    <mergeCell ref="U4:U6"/>
    <mergeCell ref="F5:H5"/>
    <mergeCell ref="I5:K5"/>
    <mergeCell ref="L5:N5"/>
    <mergeCell ref="O5:Q5"/>
    <mergeCell ref="R5:T5"/>
    <mergeCell ref="F15:K15"/>
    <mergeCell ref="L15:Q15"/>
  </mergeCells>
  <phoneticPr fontId="2"/>
  <printOptions horizontalCentered="1" verticalCentered="1"/>
  <pageMargins left="0.19685039370078741" right="0.19685039370078741" top="0.59055118110236227" bottom="0.59055118110236227" header="0.94488188976377963" footer="0.51181102362204722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2859C8-0714-4922-8214-96111B278E2B}">
  <sheetPr>
    <pageSetUpPr fitToPage="1"/>
  </sheetPr>
  <dimension ref="A1:U20"/>
  <sheetViews>
    <sheetView showGridLines="0" topLeftCell="A10" zoomScale="110" zoomScaleNormal="110" workbookViewId="0">
      <selection activeCell="B14" sqref="B14:E14"/>
    </sheetView>
  </sheetViews>
  <sheetFormatPr defaultColWidth="9" defaultRowHeight="13.5" x14ac:dyDescent="0.15"/>
  <cols>
    <col min="1" max="1" width="12" style="1" customWidth="1"/>
    <col min="2" max="4" width="7.5" style="2" customWidth="1"/>
    <col min="5" max="5" width="9.5" style="2" bestFit="1" customWidth="1"/>
    <col min="6" max="16" width="6" style="2" customWidth="1"/>
    <col min="17" max="17" width="7" style="2" bestFit="1" customWidth="1"/>
    <col min="18" max="19" width="6.125" style="2" customWidth="1"/>
    <col min="20" max="20" width="7.875" style="2" customWidth="1"/>
    <col min="21" max="21" width="8.125" style="2" customWidth="1"/>
    <col min="22" max="16384" width="9" style="2"/>
  </cols>
  <sheetData>
    <row r="1" spans="1:21" ht="25.5" x14ac:dyDescent="0.15">
      <c r="A1" s="39" t="s">
        <v>26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</row>
    <row r="3" spans="1:21" x14ac:dyDescent="0.15">
      <c r="Q3" s="3"/>
      <c r="U3" s="4" t="s">
        <v>32</v>
      </c>
    </row>
    <row r="4" spans="1:21" x14ac:dyDescent="0.15">
      <c r="A4" s="33"/>
      <c r="B4" s="33" t="s">
        <v>0</v>
      </c>
      <c r="C4" s="33" t="s">
        <v>22</v>
      </c>
      <c r="D4" s="33"/>
      <c r="E4" s="33"/>
      <c r="F4" s="33" t="s">
        <v>1</v>
      </c>
      <c r="G4" s="33"/>
      <c r="H4" s="33"/>
      <c r="I4" s="33"/>
      <c r="J4" s="33"/>
      <c r="K4" s="33"/>
      <c r="L4" s="33" t="s">
        <v>2</v>
      </c>
      <c r="M4" s="33"/>
      <c r="N4" s="33"/>
      <c r="O4" s="33"/>
      <c r="P4" s="33"/>
      <c r="Q4" s="33"/>
      <c r="R4" s="33" t="s">
        <v>3</v>
      </c>
      <c r="S4" s="33"/>
      <c r="T4" s="33"/>
      <c r="U4" s="40" t="s">
        <v>24</v>
      </c>
    </row>
    <row r="5" spans="1:21" x14ac:dyDescent="0.15">
      <c r="A5" s="33"/>
      <c r="B5" s="33"/>
      <c r="C5" s="33"/>
      <c r="D5" s="33"/>
      <c r="E5" s="33"/>
      <c r="F5" s="33" t="s">
        <v>4</v>
      </c>
      <c r="G5" s="33"/>
      <c r="H5" s="33"/>
      <c r="I5" s="33" t="s">
        <v>5</v>
      </c>
      <c r="J5" s="33"/>
      <c r="K5" s="33"/>
      <c r="L5" s="33" t="s">
        <v>6</v>
      </c>
      <c r="M5" s="33"/>
      <c r="N5" s="33"/>
      <c r="O5" s="33" t="s">
        <v>7</v>
      </c>
      <c r="P5" s="33"/>
      <c r="Q5" s="33"/>
      <c r="R5" s="33" t="s">
        <v>8</v>
      </c>
      <c r="S5" s="33"/>
      <c r="T5" s="33"/>
      <c r="U5" s="41"/>
    </row>
    <row r="6" spans="1:21" x14ac:dyDescent="0.15">
      <c r="A6" s="33"/>
      <c r="B6" s="33"/>
      <c r="C6" s="29" t="s">
        <v>9</v>
      </c>
      <c r="D6" s="29" t="s">
        <v>10</v>
      </c>
      <c r="E6" s="29" t="s">
        <v>11</v>
      </c>
      <c r="F6" s="29" t="s">
        <v>9</v>
      </c>
      <c r="G6" s="29" t="s">
        <v>10</v>
      </c>
      <c r="H6" s="29" t="s">
        <v>12</v>
      </c>
      <c r="I6" s="29" t="s">
        <v>9</v>
      </c>
      <c r="J6" s="29" t="s">
        <v>10</v>
      </c>
      <c r="K6" s="29" t="s">
        <v>12</v>
      </c>
      <c r="L6" s="29" t="s">
        <v>9</v>
      </c>
      <c r="M6" s="29" t="s">
        <v>10</v>
      </c>
      <c r="N6" s="29" t="s">
        <v>12</v>
      </c>
      <c r="O6" s="29" t="s">
        <v>9</v>
      </c>
      <c r="P6" s="29" t="s">
        <v>10</v>
      </c>
      <c r="Q6" s="29" t="s">
        <v>12</v>
      </c>
      <c r="R6" s="29" t="s">
        <v>9</v>
      </c>
      <c r="S6" s="29" t="s">
        <v>10</v>
      </c>
      <c r="T6" s="29" t="s">
        <v>12</v>
      </c>
      <c r="U6" s="41"/>
    </row>
    <row r="7" spans="1:21" ht="36.75" customHeight="1" x14ac:dyDescent="0.15">
      <c r="A7" s="29" t="s">
        <v>13</v>
      </c>
      <c r="B7" s="7">
        <v>19677</v>
      </c>
      <c r="C7" s="7">
        <v>19565</v>
      </c>
      <c r="D7" s="7">
        <v>19200</v>
      </c>
      <c r="E7" s="7">
        <f>SUM(C7:D7)</f>
        <v>38765</v>
      </c>
      <c r="F7" s="5">
        <v>7</v>
      </c>
      <c r="G7" s="5">
        <v>5</v>
      </c>
      <c r="H7" s="5">
        <f>SUM(F7+G7)</f>
        <v>12</v>
      </c>
      <c r="I7" s="5">
        <v>35</v>
      </c>
      <c r="J7" s="5">
        <v>18</v>
      </c>
      <c r="K7" s="5">
        <f t="shared" ref="K7:K13" si="0">SUM(I7+J7)</f>
        <v>53</v>
      </c>
      <c r="L7" s="5">
        <v>144</v>
      </c>
      <c r="M7" s="5">
        <v>73</v>
      </c>
      <c r="N7" s="5">
        <f t="shared" ref="N7:N13" si="1">SUM(L7+M7)</f>
        <v>217</v>
      </c>
      <c r="O7" s="5">
        <v>91</v>
      </c>
      <c r="P7" s="5">
        <v>66</v>
      </c>
      <c r="Q7" s="5">
        <f t="shared" ref="Q7:Q13" si="2">SUM(O7+P7)</f>
        <v>157</v>
      </c>
      <c r="R7" s="6">
        <v>-11</v>
      </c>
      <c r="S7" s="6">
        <v>-4</v>
      </c>
      <c r="T7" s="6">
        <f t="shared" ref="T7:T13" si="3">SUM(R7+S7)</f>
        <v>-15</v>
      </c>
      <c r="U7" s="7">
        <f>H7-K7+N7-Q7+T7</f>
        <v>4</v>
      </c>
    </row>
    <row r="8" spans="1:21" ht="36.75" customHeight="1" x14ac:dyDescent="0.15">
      <c r="A8" s="29" t="s">
        <v>25</v>
      </c>
      <c r="B8" s="7">
        <v>27618</v>
      </c>
      <c r="C8" s="7">
        <v>28842</v>
      </c>
      <c r="D8" s="7">
        <v>29013</v>
      </c>
      <c r="E8" s="7">
        <f>SUM(C8:D8)</f>
        <v>57855</v>
      </c>
      <c r="F8" s="5">
        <v>13</v>
      </c>
      <c r="G8" s="5">
        <v>17</v>
      </c>
      <c r="H8" s="5">
        <f t="shared" ref="H8:H13" si="4">SUM(F8+G8)</f>
        <v>30</v>
      </c>
      <c r="I8" s="5">
        <v>49</v>
      </c>
      <c r="J8" s="5">
        <v>41</v>
      </c>
      <c r="K8" s="5">
        <f t="shared" si="0"/>
        <v>90</v>
      </c>
      <c r="L8" s="5">
        <v>92</v>
      </c>
      <c r="M8" s="5">
        <v>72</v>
      </c>
      <c r="N8" s="5">
        <f t="shared" si="1"/>
        <v>164</v>
      </c>
      <c r="O8" s="5">
        <v>113</v>
      </c>
      <c r="P8" s="5">
        <v>75</v>
      </c>
      <c r="Q8" s="5">
        <f t="shared" si="2"/>
        <v>188</v>
      </c>
      <c r="R8" s="6">
        <v>15</v>
      </c>
      <c r="S8" s="6">
        <v>22</v>
      </c>
      <c r="T8" s="6">
        <f t="shared" si="3"/>
        <v>37</v>
      </c>
      <c r="U8" s="7">
        <f>H8-K8+N8-Q8+T8</f>
        <v>-47</v>
      </c>
    </row>
    <row r="9" spans="1:21" ht="36.75" customHeight="1" x14ac:dyDescent="0.15">
      <c r="A9" s="29" t="s">
        <v>14</v>
      </c>
      <c r="B9" s="7">
        <v>10420</v>
      </c>
      <c r="C9" s="7">
        <v>10950</v>
      </c>
      <c r="D9" s="7">
        <v>10746</v>
      </c>
      <c r="E9" s="7">
        <f t="shared" ref="E9:E12" si="5">SUM(C9:D9)</f>
        <v>21696</v>
      </c>
      <c r="F9" s="5">
        <v>2</v>
      </c>
      <c r="G9" s="5">
        <v>3</v>
      </c>
      <c r="H9" s="5">
        <f>SUM(F9+G9)</f>
        <v>5</v>
      </c>
      <c r="I9" s="5">
        <v>11</v>
      </c>
      <c r="J9" s="5">
        <v>13</v>
      </c>
      <c r="K9" s="5">
        <f>SUM(I9+J9)</f>
        <v>24</v>
      </c>
      <c r="L9" s="5">
        <v>83</v>
      </c>
      <c r="M9" s="5">
        <v>41</v>
      </c>
      <c r="N9" s="5">
        <f>SUM(L9+M9)</f>
        <v>124</v>
      </c>
      <c r="O9" s="5">
        <v>60</v>
      </c>
      <c r="P9" s="5">
        <v>25</v>
      </c>
      <c r="Q9" s="5">
        <f t="shared" si="2"/>
        <v>85</v>
      </c>
      <c r="R9" s="6">
        <v>1</v>
      </c>
      <c r="S9" s="6">
        <v>-2</v>
      </c>
      <c r="T9" s="6">
        <f t="shared" si="3"/>
        <v>-1</v>
      </c>
      <c r="U9" s="7">
        <f t="shared" ref="U9:U13" si="6">H9-K9+N9-Q9+T9</f>
        <v>19</v>
      </c>
    </row>
    <row r="10" spans="1:21" ht="36.75" customHeight="1" x14ac:dyDescent="0.15">
      <c r="A10" s="29" t="s">
        <v>15</v>
      </c>
      <c r="B10" s="7">
        <v>9219</v>
      </c>
      <c r="C10" s="7">
        <v>10030</v>
      </c>
      <c r="D10" s="7">
        <v>10556</v>
      </c>
      <c r="E10" s="7">
        <f t="shared" si="5"/>
        <v>20586</v>
      </c>
      <c r="F10" s="5">
        <v>2</v>
      </c>
      <c r="G10" s="5">
        <v>9</v>
      </c>
      <c r="H10" s="5">
        <f t="shared" si="4"/>
        <v>11</v>
      </c>
      <c r="I10" s="5">
        <v>8</v>
      </c>
      <c r="J10" s="5">
        <v>12</v>
      </c>
      <c r="K10" s="5">
        <f t="shared" si="0"/>
        <v>20</v>
      </c>
      <c r="L10" s="5">
        <v>25</v>
      </c>
      <c r="M10" s="5">
        <v>22</v>
      </c>
      <c r="N10" s="5">
        <f t="shared" si="1"/>
        <v>47</v>
      </c>
      <c r="O10" s="5">
        <v>34</v>
      </c>
      <c r="P10" s="5">
        <v>24</v>
      </c>
      <c r="Q10" s="5">
        <f t="shared" si="2"/>
        <v>58</v>
      </c>
      <c r="R10" s="6">
        <v>-6</v>
      </c>
      <c r="S10" s="6">
        <v>-12</v>
      </c>
      <c r="T10" s="6">
        <f t="shared" si="3"/>
        <v>-18</v>
      </c>
      <c r="U10" s="7">
        <f>H10-K10+N10-Q10+T10</f>
        <v>-38</v>
      </c>
    </row>
    <row r="11" spans="1:21" ht="36.75" customHeight="1" x14ac:dyDescent="0.15">
      <c r="A11" s="29" t="s">
        <v>16</v>
      </c>
      <c r="B11" s="7">
        <v>3766</v>
      </c>
      <c r="C11" s="7">
        <v>4423</v>
      </c>
      <c r="D11" s="7">
        <v>4593</v>
      </c>
      <c r="E11" s="7">
        <f t="shared" si="5"/>
        <v>9016</v>
      </c>
      <c r="F11" s="5">
        <v>0</v>
      </c>
      <c r="G11" s="5">
        <v>3</v>
      </c>
      <c r="H11" s="5">
        <f t="shared" si="4"/>
        <v>3</v>
      </c>
      <c r="I11" s="5">
        <v>4</v>
      </c>
      <c r="J11" s="5">
        <v>3</v>
      </c>
      <c r="K11" s="5">
        <f>SUM(I11+J11)</f>
        <v>7</v>
      </c>
      <c r="L11" s="5">
        <v>13</v>
      </c>
      <c r="M11" s="5">
        <v>5</v>
      </c>
      <c r="N11" s="5">
        <f t="shared" si="1"/>
        <v>18</v>
      </c>
      <c r="O11" s="5">
        <v>17</v>
      </c>
      <c r="P11" s="5">
        <v>13</v>
      </c>
      <c r="Q11" s="5">
        <f t="shared" si="2"/>
        <v>30</v>
      </c>
      <c r="R11" s="6">
        <v>0</v>
      </c>
      <c r="S11" s="6">
        <v>-2</v>
      </c>
      <c r="T11" s="6">
        <f t="shared" si="3"/>
        <v>-2</v>
      </c>
      <c r="U11" s="7">
        <f t="shared" si="6"/>
        <v>-18</v>
      </c>
    </row>
    <row r="12" spans="1:21" ht="36.75" customHeight="1" x14ac:dyDescent="0.15">
      <c r="A12" s="29" t="s">
        <v>17</v>
      </c>
      <c r="B12" s="7">
        <v>406</v>
      </c>
      <c r="C12" s="7">
        <v>421</v>
      </c>
      <c r="D12" s="7">
        <v>472</v>
      </c>
      <c r="E12" s="7">
        <f t="shared" si="5"/>
        <v>893</v>
      </c>
      <c r="F12" s="5">
        <v>0</v>
      </c>
      <c r="G12" s="5">
        <v>0</v>
      </c>
      <c r="H12" s="5">
        <f t="shared" si="4"/>
        <v>0</v>
      </c>
      <c r="I12" s="5">
        <v>0</v>
      </c>
      <c r="J12" s="5">
        <v>2</v>
      </c>
      <c r="K12" s="5">
        <f t="shared" si="0"/>
        <v>2</v>
      </c>
      <c r="L12" s="5">
        <v>1</v>
      </c>
      <c r="M12" s="5">
        <v>0</v>
      </c>
      <c r="N12" s="5">
        <f t="shared" si="1"/>
        <v>1</v>
      </c>
      <c r="O12" s="5">
        <v>1</v>
      </c>
      <c r="P12" s="5">
        <v>3</v>
      </c>
      <c r="Q12" s="5">
        <f t="shared" si="2"/>
        <v>4</v>
      </c>
      <c r="R12" s="6">
        <v>0</v>
      </c>
      <c r="S12" s="6">
        <v>1</v>
      </c>
      <c r="T12" s="6">
        <f t="shared" si="3"/>
        <v>1</v>
      </c>
      <c r="U12" s="7">
        <f t="shared" si="6"/>
        <v>-4</v>
      </c>
    </row>
    <row r="13" spans="1:21" ht="36.75" customHeight="1" thickBot="1" x14ac:dyDescent="0.2">
      <c r="A13" s="9" t="s">
        <v>20</v>
      </c>
      <c r="B13" s="24">
        <v>5072</v>
      </c>
      <c r="C13" s="24">
        <v>6044</v>
      </c>
      <c r="D13" s="24">
        <v>6374</v>
      </c>
      <c r="E13" s="7">
        <f>SUM(C13:D13)</f>
        <v>12418</v>
      </c>
      <c r="F13" s="10">
        <v>1</v>
      </c>
      <c r="G13" s="10">
        <v>1</v>
      </c>
      <c r="H13" s="10">
        <f t="shared" si="4"/>
        <v>2</v>
      </c>
      <c r="I13" s="10">
        <v>3</v>
      </c>
      <c r="J13" s="10">
        <v>6</v>
      </c>
      <c r="K13" s="10">
        <f t="shared" si="0"/>
        <v>9</v>
      </c>
      <c r="L13" s="10">
        <v>11</v>
      </c>
      <c r="M13" s="10">
        <v>12</v>
      </c>
      <c r="N13" s="10">
        <f t="shared" si="1"/>
        <v>23</v>
      </c>
      <c r="O13" s="10">
        <v>30</v>
      </c>
      <c r="P13" s="10">
        <v>22</v>
      </c>
      <c r="Q13" s="10">
        <f t="shared" si="2"/>
        <v>52</v>
      </c>
      <c r="R13" s="11">
        <v>1</v>
      </c>
      <c r="S13" s="11">
        <v>-3</v>
      </c>
      <c r="T13" s="6">
        <f t="shared" si="3"/>
        <v>-2</v>
      </c>
      <c r="U13" s="7">
        <f t="shared" si="6"/>
        <v>-38</v>
      </c>
    </row>
    <row r="14" spans="1:21" s="13" customFormat="1" ht="36.75" customHeight="1" thickTop="1" thickBot="1" x14ac:dyDescent="0.2">
      <c r="A14" s="17" t="s">
        <v>18</v>
      </c>
      <c r="B14" s="18">
        <f>SUM(B7:B13)</f>
        <v>76178</v>
      </c>
      <c r="C14" s="20">
        <f>SUM(C7:C13)</f>
        <v>80275</v>
      </c>
      <c r="D14" s="20">
        <f>SUM(D7:D13)</f>
        <v>80954</v>
      </c>
      <c r="E14" s="18">
        <f>C14+D14</f>
        <v>161229</v>
      </c>
      <c r="F14" s="18">
        <f>SUM(F7:F13)</f>
        <v>25</v>
      </c>
      <c r="G14" s="18">
        <f>SUM(G7:G13)</f>
        <v>38</v>
      </c>
      <c r="H14" s="18">
        <f>SUM(H7:H13)</f>
        <v>63</v>
      </c>
      <c r="I14" s="18">
        <f>SUM(I7:I13)</f>
        <v>110</v>
      </c>
      <c r="J14" s="18">
        <f t="shared" ref="J14:U14" si="7">SUM(J7:J13)</f>
        <v>95</v>
      </c>
      <c r="K14" s="18">
        <f>SUM(K7:K13)</f>
        <v>205</v>
      </c>
      <c r="L14" s="18">
        <f t="shared" si="7"/>
        <v>369</v>
      </c>
      <c r="M14" s="18">
        <f t="shared" si="7"/>
        <v>225</v>
      </c>
      <c r="N14" s="18">
        <f t="shared" si="7"/>
        <v>594</v>
      </c>
      <c r="O14" s="18">
        <f t="shared" si="7"/>
        <v>346</v>
      </c>
      <c r="P14" s="18">
        <f t="shared" si="7"/>
        <v>228</v>
      </c>
      <c r="Q14" s="18">
        <f>SUM(Q7:Q13)</f>
        <v>574</v>
      </c>
      <c r="R14" s="18">
        <f>SUM(R7:R13)</f>
        <v>0</v>
      </c>
      <c r="S14" s="18">
        <f t="shared" si="7"/>
        <v>0</v>
      </c>
      <c r="T14" s="18">
        <f t="shared" si="7"/>
        <v>0</v>
      </c>
      <c r="U14" s="19">
        <f t="shared" si="7"/>
        <v>-122</v>
      </c>
    </row>
    <row r="15" spans="1:21" ht="36.75" customHeight="1" thickTop="1" x14ac:dyDescent="0.15">
      <c r="A15" s="12" t="s">
        <v>19</v>
      </c>
      <c r="B15" s="21">
        <f>B14-B16</f>
        <v>179</v>
      </c>
      <c r="C15" s="21">
        <f>C14-C16</f>
        <v>-62</v>
      </c>
      <c r="D15" s="21">
        <f>D14-D16</f>
        <v>-60</v>
      </c>
      <c r="E15" s="21">
        <f>C15+D15</f>
        <v>-122</v>
      </c>
      <c r="F15" s="34">
        <f>H14-K14</f>
        <v>-142</v>
      </c>
      <c r="G15" s="35"/>
      <c r="H15" s="35"/>
      <c r="I15" s="35"/>
      <c r="J15" s="35"/>
      <c r="K15" s="36"/>
      <c r="L15" s="34">
        <f>N14-Q14</f>
        <v>20</v>
      </c>
      <c r="M15" s="35"/>
      <c r="N15" s="35"/>
      <c r="O15" s="35"/>
      <c r="P15" s="35"/>
      <c r="Q15" s="36"/>
      <c r="R15" s="14"/>
      <c r="S15" s="15" t="s">
        <v>23</v>
      </c>
      <c r="T15" s="15"/>
      <c r="U15" s="16"/>
    </row>
    <row r="16" spans="1:21" ht="36.75" customHeight="1" x14ac:dyDescent="0.15">
      <c r="A16" s="8" t="s">
        <v>21</v>
      </c>
      <c r="B16" s="22">
        <v>75999</v>
      </c>
      <c r="C16" s="23">
        <v>80337</v>
      </c>
      <c r="D16" s="23">
        <v>81014</v>
      </c>
      <c r="E16" s="22">
        <v>161351</v>
      </c>
      <c r="G16" s="37" t="s">
        <v>27</v>
      </c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</row>
    <row r="17" spans="1:21" x14ac:dyDescent="0.15">
      <c r="A17" s="3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</row>
    <row r="18" spans="1:21" x14ac:dyDescent="0.15">
      <c r="A18" s="3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38"/>
    </row>
    <row r="19" spans="1:21" x14ac:dyDescent="0.15"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</row>
    <row r="20" spans="1:21" x14ac:dyDescent="0.15">
      <c r="A20" s="3"/>
    </row>
  </sheetData>
  <mergeCells count="16">
    <mergeCell ref="G16:U19"/>
    <mergeCell ref="A1:U1"/>
    <mergeCell ref="A4:A6"/>
    <mergeCell ref="B4:B6"/>
    <mergeCell ref="C4:E5"/>
    <mergeCell ref="F4:K4"/>
    <mergeCell ref="L4:Q4"/>
    <mergeCell ref="R4:T4"/>
    <mergeCell ref="U4:U6"/>
    <mergeCell ref="F5:H5"/>
    <mergeCell ref="I5:K5"/>
    <mergeCell ref="L5:N5"/>
    <mergeCell ref="O5:Q5"/>
    <mergeCell ref="R5:T5"/>
    <mergeCell ref="F15:K15"/>
    <mergeCell ref="L15:Q15"/>
  </mergeCells>
  <phoneticPr fontId="2"/>
  <printOptions horizontalCentered="1" verticalCentered="1"/>
  <pageMargins left="0.19685039370078741" right="0.19685039370078741" top="0.59055118110236227" bottom="0.59055118110236227" header="0.94488188976377963" footer="0.51181102362204722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823330-21AD-475F-BF5D-73F3E4310E8F}">
  <sheetPr>
    <pageSetUpPr fitToPage="1"/>
  </sheetPr>
  <dimension ref="A1:U20"/>
  <sheetViews>
    <sheetView showGridLines="0" topLeftCell="A10" zoomScale="115" zoomScaleNormal="115" workbookViewId="0">
      <selection activeCell="G8" sqref="G8"/>
    </sheetView>
  </sheetViews>
  <sheetFormatPr defaultColWidth="9" defaultRowHeight="13.5" x14ac:dyDescent="0.15"/>
  <cols>
    <col min="1" max="1" width="12" style="1" customWidth="1"/>
    <col min="2" max="4" width="7.5" style="2" customWidth="1"/>
    <col min="5" max="5" width="9.5" style="2" bestFit="1" customWidth="1"/>
    <col min="6" max="16" width="6" style="2" customWidth="1"/>
    <col min="17" max="17" width="7" style="2" bestFit="1" customWidth="1"/>
    <col min="18" max="19" width="6.125" style="2" customWidth="1"/>
    <col min="20" max="20" width="7.875" style="2" customWidth="1"/>
    <col min="21" max="21" width="8.125" style="2" customWidth="1"/>
    <col min="22" max="16384" width="9" style="2"/>
  </cols>
  <sheetData>
    <row r="1" spans="1:21" ht="25.5" x14ac:dyDescent="0.15">
      <c r="A1" s="39" t="s">
        <v>26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</row>
    <row r="3" spans="1:21" x14ac:dyDescent="0.15">
      <c r="Q3" s="3"/>
      <c r="U3" s="4" t="s">
        <v>31</v>
      </c>
    </row>
    <row r="4" spans="1:21" x14ac:dyDescent="0.15">
      <c r="A4" s="33"/>
      <c r="B4" s="33" t="s">
        <v>0</v>
      </c>
      <c r="C4" s="33" t="s">
        <v>22</v>
      </c>
      <c r="D4" s="33"/>
      <c r="E4" s="33"/>
      <c r="F4" s="33" t="s">
        <v>1</v>
      </c>
      <c r="G4" s="33"/>
      <c r="H4" s="33"/>
      <c r="I4" s="33"/>
      <c r="J4" s="33"/>
      <c r="K4" s="33"/>
      <c r="L4" s="33" t="s">
        <v>2</v>
      </c>
      <c r="M4" s="33"/>
      <c r="N4" s="33"/>
      <c r="O4" s="33"/>
      <c r="P4" s="33"/>
      <c r="Q4" s="33"/>
      <c r="R4" s="33" t="s">
        <v>3</v>
      </c>
      <c r="S4" s="33"/>
      <c r="T4" s="33"/>
      <c r="U4" s="40" t="s">
        <v>24</v>
      </c>
    </row>
    <row r="5" spans="1:21" x14ac:dyDescent="0.15">
      <c r="A5" s="33"/>
      <c r="B5" s="33"/>
      <c r="C5" s="33"/>
      <c r="D5" s="33"/>
      <c r="E5" s="33"/>
      <c r="F5" s="33" t="s">
        <v>4</v>
      </c>
      <c r="G5" s="33"/>
      <c r="H5" s="33"/>
      <c r="I5" s="33" t="s">
        <v>5</v>
      </c>
      <c r="J5" s="33"/>
      <c r="K5" s="33"/>
      <c r="L5" s="33" t="s">
        <v>6</v>
      </c>
      <c r="M5" s="33"/>
      <c r="N5" s="33"/>
      <c r="O5" s="33" t="s">
        <v>7</v>
      </c>
      <c r="P5" s="33"/>
      <c r="Q5" s="33"/>
      <c r="R5" s="33" t="s">
        <v>8</v>
      </c>
      <c r="S5" s="33"/>
      <c r="T5" s="33"/>
      <c r="U5" s="41"/>
    </row>
    <row r="6" spans="1:21" x14ac:dyDescent="0.15">
      <c r="A6" s="33"/>
      <c r="B6" s="33"/>
      <c r="C6" s="28" t="s">
        <v>9</v>
      </c>
      <c r="D6" s="28" t="s">
        <v>10</v>
      </c>
      <c r="E6" s="28" t="s">
        <v>11</v>
      </c>
      <c r="F6" s="28" t="s">
        <v>9</v>
      </c>
      <c r="G6" s="28" t="s">
        <v>10</v>
      </c>
      <c r="H6" s="28" t="s">
        <v>12</v>
      </c>
      <c r="I6" s="28" t="s">
        <v>9</v>
      </c>
      <c r="J6" s="28" t="s">
        <v>10</v>
      </c>
      <c r="K6" s="28" t="s">
        <v>12</v>
      </c>
      <c r="L6" s="28" t="s">
        <v>9</v>
      </c>
      <c r="M6" s="28" t="s">
        <v>10</v>
      </c>
      <c r="N6" s="28" t="s">
        <v>12</v>
      </c>
      <c r="O6" s="28" t="s">
        <v>9</v>
      </c>
      <c r="P6" s="28" t="s">
        <v>10</v>
      </c>
      <c r="Q6" s="28" t="s">
        <v>12</v>
      </c>
      <c r="R6" s="28" t="s">
        <v>9</v>
      </c>
      <c r="S6" s="28" t="s">
        <v>10</v>
      </c>
      <c r="T6" s="28" t="s">
        <v>12</v>
      </c>
      <c r="U6" s="41"/>
    </row>
    <row r="7" spans="1:21" ht="36.75" customHeight="1" x14ac:dyDescent="0.15">
      <c r="A7" s="28" t="s">
        <v>13</v>
      </c>
      <c r="B7" s="7">
        <v>19601</v>
      </c>
      <c r="C7" s="7">
        <v>19551</v>
      </c>
      <c r="D7" s="7">
        <v>19210</v>
      </c>
      <c r="E7" s="7">
        <f>SUM(C7:D7)</f>
        <v>38761</v>
      </c>
      <c r="F7" s="5">
        <v>4</v>
      </c>
      <c r="G7" s="5">
        <v>6</v>
      </c>
      <c r="H7" s="5">
        <f>SUM(F7+G7)</f>
        <v>10</v>
      </c>
      <c r="I7" s="5">
        <v>41</v>
      </c>
      <c r="J7" s="5">
        <v>26</v>
      </c>
      <c r="K7" s="5">
        <f t="shared" ref="K7:K13" si="0">SUM(I7+J7)</f>
        <v>67</v>
      </c>
      <c r="L7" s="5">
        <v>238</v>
      </c>
      <c r="M7" s="5">
        <v>112</v>
      </c>
      <c r="N7" s="5">
        <f t="shared" ref="N7:N13" si="1">SUM(L7+M7)</f>
        <v>350</v>
      </c>
      <c r="O7" s="5">
        <v>228</v>
      </c>
      <c r="P7" s="5">
        <v>176</v>
      </c>
      <c r="Q7" s="5">
        <f t="shared" ref="Q7:Q13" si="2">SUM(O7+P7)</f>
        <v>404</v>
      </c>
      <c r="R7" s="6">
        <v>-9</v>
      </c>
      <c r="S7" s="6">
        <v>-2</v>
      </c>
      <c r="T7" s="6">
        <f t="shared" ref="T7:T13" si="3">SUM(R7+S7)</f>
        <v>-11</v>
      </c>
      <c r="U7" s="7">
        <f>H7-K7+N7-Q7+T7</f>
        <v>-122</v>
      </c>
    </row>
    <row r="8" spans="1:21" ht="36.75" customHeight="1" x14ac:dyDescent="0.15">
      <c r="A8" s="28" t="s">
        <v>25</v>
      </c>
      <c r="B8" s="7">
        <v>27579</v>
      </c>
      <c r="C8" s="7">
        <v>28884</v>
      </c>
      <c r="D8" s="7">
        <v>29018</v>
      </c>
      <c r="E8" s="7">
        <f>SUM(C8:D8)</f>
        <v>57902</v>
      </c>
      <c r="F8" s="5">
        <v>11</v>
      </c>
      <c r="G8" s="5">
        <v>9</v>
      </c>
      <c r="H8" s="5">
        <f t="shared" ref="H8:H13" si="4">SUM(F8+G8)</f>
        <v>20</v>
      </c>
      <c r="I8" s="5">
        <v>47</v>
      </c>
      <c r="J8" s="5">
        <v>32</v>
      </c>
      <c r="K8" s="5">
        <f t="shared" si="0"/>
        <v>79</v>
      </c>
      <c r="L8" s="5">
        <v>161</v>
      </c>
      <c r="M8" s="5">
        <v>79</v>
      </c>
      <c r="N8" s="5">
        <f t="shared" si="1"/>
        <v>240</v>
      </c>
      <c r="O8" s="5">
        <v>213</v>
      </c>
      <c r="P8" s="5">
        <v>171</v>
      </c>
      <c r="Q8" s="5">
        <f t="shared" si="2"/>
        <v>384</v>
      </c>
      <c r="R8" s="6">
        <v>3</v>
      </c>
      <c r="S8" s="6">
        <v>-1</v>
      </c>
      <c r="T8" s="6">
        <f t="shared" si="3"/>
        <v>2</v>
      </c>
      <c r="U8" s="7">
        <f>H8-K8+N8-Q8+T8</f>
        <v>-201</v>
      </c>
    </row>
    <row r="9" spans="1:21" ht="36.75" customHeight="1" x14ac:dyDescent="0.15">
      <c r="A9" s="28" t="s">
        <v>14</v>
      </c>
      <c r="B9" s="7">
        <v>10365</v>
      </c>
      <c r="C9" s="7">
        <v>10935</v>
      </c>
      <c r="D9" s="7">
        <v>10742</v>
      </c>
      <c r="E9" s="7">
        <f t="shared" ref="E9:E12" si="5">SUM(C9:D9)</f>
        <v>21677</v>
      </c>
      <c r="F9" s="5">
        <v>0</v>
      </c>
      <c r="G9" s="5">
        <v>4</v>
      </c>
      <c r="H9" s="5">
        <f t="shared" si="4"/>
        <v>4</v>
      </c>
      <c r="I9" s="5">
        <v>21</v>
      </c>
      <c r="J9" s="5">
        <v>17</v>
      </c>
      <c r="K9" s="5">
        <f>SUM(I9+J9)</f>
        <v>38</v>
      </c>
      <c r="L9" s="5">
        <v>71</v>
      </c>
      <c r="M9" s="5">
        <v>53</v>
      </c>
      <c r="N9" s="5">
        <f>SUM(L9+M9)</f>
        <v>124</v>
      </c>
      <c r="O9" s="5">
        <v>96</v>
      </c>
      <c r="P9" s="5">
        <v>84</v>
      </c>
      <c r="Q9" s="5">
        <f t="shared" si="2"/>
        <v>180</v>
      </c>
      <c r="R9" s="6">
        <v>6</v>
      </c>
      <c r="S9" s="6">
        <v>0</v>
      </c>
      <c r="T9" s="6">
        <f t="shared" si="3"/>
        <v>6</v>
      </c>
      <c r="U9" s="7">
        <f t="shared" ref="U9:U13" si="6">H9-K9+N9-Q9+T9</f>
        <v>-84</v>
      </c>
    </row>
    <row r="10" spans="1:21" ht="36.75" customHeight="1" x14ac:dyDescent="0.15">
      <c r="A10" s="28" t="s">
        <v>15</v>
      </c>
      <c r="B10" s="7">
        <v>9205</v>
      </c>
      <c r="C10" s="7">
        <v>10051</v>
      </c>
      <c r="D10" s="7">
        <v>10573</v>
      </c>
      <c r="E10" s="7">
        <f t="shared" si="5"/>
        <v>20624</v>
      </c>
      <c r="F10" s="5">
        <v>7</v>
      </c>
      <c r="G10" s="5">
        <v>2</v>
      </c>
      <c r="H10" s="5">
        <f t="shared" si="4"/>
        <v>9</v>
      </c>
      <c r="I10" s="5">
        <v>13</v>
      </c>
      <c r="J10" s="5">
        <v>10</v>
      </c>
      <c r="K10" s="5">
        <f t="shared" si="0"/>
        <v>23</v>
      </c>
      <c r="L10" s="5">
        <v>41</v>
      </c>
      <c r="M10" s="5">
        <v>41</v>
      </c>
      <c r="N10" s="5">
        <f t="shared" si="1"/>
        <v>82</v>
      </c>
      <c r="O10" s="5">
        <v>61</v>
      </c>
      <c r="P10" s="5">
        <v>59</v>
      </c>
      <c r="Q10" s="5">
        <f t="shared" si="2"/>
        <v>120</v>
      </c>
      <c r="R10" s="6">
        <v>-2</v>
      </c>
      <c r="S10" s="6">
        <v>10</v>
      </c>
      <c r="T10" s="6">
        <f t="shared" si="3"/>
        <v>8</v>
      </c>
      <c r="U10" s="7">
        <f>H10-K10+N10-Q10+T10</f>
        <v>-44</v>
      </c>
    </row>
    <row r="11" spans="1:21" ht="36.75" customHeight="1" x14ac:dyDescent="0.15">
      <c r="A11" s="28" t="s">
        <v>16</v>
      </c>
      <c r="B11" s="7">
        <v>3759</v>
      </c>
      <c r="C11" s="7">
        <v>4431</v>
      </c>
      <c r="D11" s="7">
        <v>4603</v>
      </c>
      <c r="E11" s="7">
        <f t="shared" si="5"/>
        <v>9034</v>
      </c>
      <c r="F11" s="5">
        <v>3</v>
      </c>
      <c r="G11" s="5">
        <v>4</v>
      </c>
      <c r="H11" s="5">
        <f t="shared" si="4"/>
        <v>7</v>
      </c>
      <c r="I11" s="5">
        <v>6</v>
      </c>
      <c r="J11" s="5">
        <v>2</v>
      </c>
      <c r="K11" s="5">
        <f>SUM(I11+J11)</f>
        <v>8</v>
      </c>
      <c r="L11" s="5">
        <v>11</v>
      </c>
      <c r="M11" s="5">
        <v>13</v>
      </c>
      <c r="N11" s="5">
        <f t="shared" si="1"/>
        <v>24</v>
      </c>
      <c r="O11" s="5">
        <v>21</v>
      </c>
      <c r="P11" s="5">
        <v>18</v>
      </c>
      <c r="Q11" s="5">
        <f t="shared" si="2"/>
        <v>39</v>
      </c>
      <c r="R11" s="6">
        <v>0</v>
      </c>
      <c r="S11" s="6">
        <v>-1</v>
      </c>
      <c r="T11" s="6">
        <f t="shared" si="3"/>
        <v>-1</v>
      </c>
      <c r="U11" s="7">
        <f t="shared" si="6"/>
        <v>-17</v>
      </c>
    </row>
    <row r="12" spans="1:21" ht="36.75" customHeight="1" x14ac:dyDescent="0.15">
      <c r="A12" s="28" t="s">
        <v>17</v>
      </c>
      <c r="B12" s="7">
        <v>409</v>
      </c>
      <c r="C12" s="7">
        <v>421</v>
      </c>
      <c r="D12" s="7">
        <v>476</v>
      </c>
      <c r="E12" s="7">
        <f t="shared" si="5"/>
        <v>897</v>
      </c>
      <c r="F12" s="5">
        <v>0</v>
      </c>
      <c r="G12" s="5">
        <v>0</v>
      </c>
      <c r="H12" s="5">
        <f t="shared" si="4"/>
        <v>0</v>
      </c>
      <c r="I12" s="5">
        <v>1</v>
      </c>
      <c r="J12" s="5">
        <v>0</v>
      </c>
      <c r="K12" s="5">
        <f t="shared" si="0"/>
        <v>1</v>
      </c>
      <c r="L12" s="5">
        <v>3</v>
      </c>
      <c r="M12" s="5">
        <v>2</v>
      </c>
      <c r="N12" s="5">
        <f t="shared" si="1"/>
        <v>5</v>
      </c>
      <c r="O12" s="5">
        <v>0</v>
      </c>
      <c r="P12" s="5">
        <v>2</v>
      </c>
      <c r="Q12" s="5">
        <f t="shared" si="2"/>
        <v>2</v>
      </c>
      <c r="R12" s="6">
        <v>0</v>
      </c>
      <c r="S12" s="6">
        <v>0</v>
      </c>
      <c r="T12" s="6">
        <f t="shared" si="3"/>
        <v>0</v>
      </c>
      <c r="U12" s="7">
        <f t="shared" si="6"/>
        <v>2</v>
      </c>
    </row>
    <row r="13" spans="1:21" ht="36.75" customHeight="1" thickBot="1" x14ac:dyDescent="0.2">
      <c r="A13" s="9" t="s">
        <v>20</v>
      </c>
      <c r="B13" s="24">
        <v>5081</v>
      </c>
      <c r="C13" s="24">
        <v>6064</v>
      </c>
      <c r="D13" s="24">
        <v>6392</v>
      </c>
      <c r="E13" s="7">
        <f>SUM(C13:D13)</f>
        <v>12456</v>
      </c>
      <c r="F13" s="10">
        <v>3</v>
      </c>
      <c r="G13" s="10">
        <v>1</v>
      </c>
      <c r="H13" s="10">
        <f t="shared" si="4"/>
        <v>4</v>
      </c>
      <c r="I13" s="10">
        <v>11</v>
      </c>
      <c r="J13" s="10">
        <v>9</v>
      </c>
      <c r="K13" s="10">
        <f t="shared" si="0"/>
        <v>20</v>
      </c>
      <c r="L13" s="10">
        <v>20</v>
      </c>
      <c r="M13" s="10">
        <v>11</v>
      </c>
      <c r="N13" s="10">
        <f t="shared" si="1"/>
        <v>31</v>
      </c>
      <c r="O13" s="10">
        <v>41</v>
      </c>
      <c r="P13" s="10">
        <v>42</v>
      </c>
      <c r="Q13" s="10">
        <f t="shared" si="2"/>
        <v>83</v>
      </c>
      <c r="R13" s="11">
        <v>2</v>
      </c>
      <c r="S13" s="11">
        <v>-6</v>
      </c>
      <c r="T13" s="6">
        <f t="shared" si="3"/>
        <v>-4</v>
      </c>
      <c r="U13" s="7">
        <f t="shared" si="6"/>
        <v>-72</v>
      </c>
    </row>
    <row r="14" spans="1:21" s="13" customFormat="1" ht="36.75" customHeight="1" thickTop="1" thickBot="1" x14ac:dyDescent="0.2">
      <c r="A14" s="17" t="s">
        <v>18</v>
      </c>
      <c r="B14" s="18">
        <f>SUM(B7:B13)</f>
        <v>75999</v>
      </c>
      <c r="C14" s="20">
        <f>SUM(C7:C13)</f>
        <v>80337</v>
      </c>
      <c r="D14" s="20">
        <f>SUM(D7:D13)</f>
        <v>81014</v>
      </c>
      <c r="E14" s="18">
        <f>C14+D14</f>
        <v>161351</v>
      </c>
      <c r="F14" s="18">
        <f>SUM(F7:F13)</f>
        <v>28</v>
      </c>
      <c r="G14" s="18">
        <f>SUM(G7:G13)</f>
        <v>26</v>
      </c>
      <c r="H14" s="18">
        <f>SUM(H7:H13)</f>
        <v>54</v>
      </c>
      <c r="I14" s="18">
        <f>SUM(I7:I13)</f>
        <v>140</v>
      </c>
      <c r="J14" s="18">
        <f t="shared" ref="J14:U14" si="7">SUM(J7:J13)</f>
        <v>96</v>
      </c>
      <c r="K14" s="18">
        <f>SUM(K7:K13)</f>
        <v>236</v>
      </c>
      <c r="L14" s="18">
        <f t="shared" si="7"/>
        <v>545</v>
      </c>
      <c r="M14" s="18">
        <f t="shared" si="7"/>
        <v>311</v>
      </c>
      <c r="N14" s="18">
        <f t="shared" si="7"/>
        <v>856</v>
      </c>
      <c r="O14" s="18">
        <f t="shared" si="7"/>
        <v>660</v>
      </c>
      <c r="P14" s="18">
        <f t="shared" si="7"/>
        <v>552</v>
      </c>
      <c r="Q14" s="18">
        <f>SUM(Q7:Q13)</f>
        <v>1212</v>
      </c>
      <c r="R14" s="18">
        <f>SUM(R7:R13)</f>
        <v>0</v>
      </c>
      <c r="S14" s="18">
        <f t="shared" si="7"/>
        <v>0</v>
      </c>
      <c r="T14" s="18">
        <f t="shared" si="7"/>
        <v>0</v>
      </c>
      <c r="U14" s="19">
        <f t="shared" si="7"/>
        <v>-538</v>
      </c>
    </row>
    <row r="15" spans="1:21" ht="36.75" customHeight="1" thickTop="1" x14ac:dyDescent="0.15">
      <c r="A15" s="12" t="s">
        <v>19</v>
      </c>
      <c r="B15" s="21">
        <f>B14-B16</f>
        <v>114</v>
      </c>
      <c r="C15" s="21">
        <f>C14-C16</f>
        <v>-227</v>
      </c>
      <c r="D15" s="21">
        <f>D14-D16</f>
        <v>-311</v>
      </c>
      <c r="E15" s="21">
        <f>C15+D15</f>
        <v>-538</v>
      </c>
      <c r="F15" s="34">
        <f>H14-K14</f>
        <v>-182</v>
      </c>
      <c r="G15" s="35"/>
      <c r="H15" s="35"/>
      <c r="I15" s="35"/>
      <c r="J15" s="35"/>
      <c r="K15" s="36"/>
      <c r="L15" s="34">
        <f>N14-Q14</f>
        <v>-356</v>
      </c>
      <c r="M15" s="35"/>
      <c r="N15" s="35"/>
      <c r="O15" s="35"/>
      <c r="P15" s="35"/>
      <c r="Q15" s="36"/>
      <c r="R15" s="14"/>
      <c r="S15" s="15" t="s">
        <v>23</v>
      </c>
      <c r="T15" s="15"/>
      <c r="U15" s="16"/>
    </row>
    <row r="16" spans="1:21" ht="36.75" customHeight="1" x14ac:dyDescent="0.15">
      <c r="A16" s="8" t="s">
        <v>21</v>
      </c>
      <c r="B16" s="22">
        <v>75885</v>
      </c>
      <c r="C16" s="23">
        <v>80564</v>
      </c>
      <c r="D16" s="23">
        <v>81325</v>
      </c>
      <c r="E16" s="22">
        <v>161889</v>
      </c>
      <c r="G16" s="37" t="s">
        <v>27</v>
      </c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</row>
    <row r="17" spans="1:21" x14ac:dyDescent="0.15">
      <c r="A17" s="3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</row>
    <row r="18" spans="1:21" x14ac:dyDescent="0.15">
      <c r="A18" s="3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38"/>
    </row>
    <row r="19" spans="1:21" x14ac:dyDescent="0.15"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</row>
    <row r="20" spans="1:21" x14ac:dyDescent="0.15">
      <c r="A20" s="3"/>
    </row>
  </sheetData>
  <mergeCells count="16">
    <mergeCell ref="G16:U19"/>
    <mergeCell ref="A1:U1"/>
    <mergeCell ref="A4:A6"/>
    <mergeCell ref="B4:B6"/>
    <mergeCell ref="C4:E5"/>
    <mergeCell ref="F4:K4"/>
    <mergeCell ref="L4:Q4"/>
    <mergeCell ref="R4:T4"/>
    <mergeCell ref="U4:U6"/>
    <mergeCell ref="F5:H5"/>
    <mergeCell ref="I5:K5"/>
    <mergeCell ref="L5:N5"/>
    <mergeCell ref="O5:Q5"/>
    <mergeCell ref="R5:T5"/>
    <mergeCell ref="F15:K15"/>
    <mergeCell ref="L15:Q15"/>
  </mergeCells>
  <phoneticPr fontId="2"/>
  <printOptions horizontalCentered="1" verticalCentered="1"/>
  <pageMargins left="0.19685039370078741" right="0.19685039370078741" top="0.59055118110236227" bottom="0.59055118110236227" header="0.94488188976377963" footer="0.51181102362204722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059134-10B6-4625-BAF1-C7E85DA9D563}">
  <sheetPr>
    <pageSetUpPr fitToPage="1"/>
  </sheetPr>
  <dimension ref="A1:U20"/>
  <sheetViews>
    <sheetView showGridLines="0" topLeftCell="A7" zoomScale="115" zoomScaleNormal="115" workbookViewId="0">
      <selection activeCell="B14" sqref="B14:E14"/>
    </sheetView>
  </sheetViews>
  <sheetFormatPr defaultColWidth="9" defaultRowHeight="13.5" x14ac:dyDescent="0.15"/>
  <cols>
    <col min="1" max="1" width="12" style="1" customWidth="1"/>
    <col min="2" max="4" width="7.5" style="2" customWidth="1"/>
    <col min="5" max="5" width="9.5" style="2" bestFit="1" customWidth="1"/>
    <col min="6" max="16" width="6" style="2" customWidth="1"/>
    <col min="17" max="17" width="7" style="2" bestFit="1" customWidth="1"/>
    <col min="18" max="19" width="6.125" style="2" customWidth="1"/>
    <col min="20" max="20" width="7.875" style="2" customWidth="1"/>
    <col min="21" max="21" width="8.125" style="2" customWidth="1"/>
    <col min="22" max="16384" width="9" style="2"/>
  </cols>
  <sheetData>
    <row r="1" spans="1:21" ht="25.5" x14ac:dyDescent="0.15">
      <c r="A1" s="39" t="s">
        <v>26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</row>
    <row r="3" spans="1:21" x14ac:dyDescent="0.15">
      <c r="Q3" s="3"/>
      <c r="U3" s="4" t="s">
        <v>30</v>
      </c>
    </row>
    <row r="4" spans="1:21" x14ac:dyDescent="0.15">
      <c r="A4" s="33"/>
      <c r="B4" s="33" t="s">
        <v>0</v>
      </c>
      <c r="C4" s="33" t="s">
        <v>22</v>
      </c>
      <c r="D4" s="33"/>
      <c r="E4" s="33"/>
      <c r="F4" s="33" t="s">
        <v>1</v>
      </c>
      <c r="G4" s="33"/>
      <c r="H4" s="33"/>
      <c r="I4" s="33"/>
      <c r="J4" s="33"/>
      <c r="K4" s="33"/>
      <c r="L4" s="33" t="s">
        <v>2</v>
      </c>
      <c r="M4" s="33"/>
      <c r="N4" s="33"/>
      <c r="O4" s="33"/>
      <c r="P4" s="33"/>
      <c r="Q4" s="33"/>
      <c r="R4" s="33" t="s">
        <v>3</v>
      </c>
      <c r="S4" s="33"/>
      <c r="T4" s="33"/>
      <c r="U4" s="40" t="s">
        <v>24</v>
      </c>
    </row>
    <row r="5" spans="1:21" x14ac:dyDescent="0.15">
      <c r="A5" s="33"/>
      <c r="B5" s="33"/>
      <c r="C5" s="33"/>
      <c r="D5" s="33"/>
      <c r="E5" s="33"/>
      <c r="F5" s="33" t="s">
        <v>4</v>
      </c>
      <c r="G5" s="33"/>
      <c r="H5" s="33"/>
      <c r="I5" s="33" t="s">
        <v>5</v>
      </c>
      <c r="J5" s="33"/>
      <c r="K5" s="33"/>
      <c r="L5" s="33" t="s">
        <v>6</v>
      </c>
      <c r="M5" s="33"/>
      <c r="N5" s="33"/>
      <c r="O5" s="33" t="s">
        <v>7</v>
      </c>
      <c r="P5" s="33"/>
      <c r="Q5" s="33"/>
      <c r="R5" s="33" t="s">
        <v>8</v>
      </c>
      <c r="S5" s="33"/>
      <c r="T5" s="33"/>
      <c r="U5" s="41"/>
    </row>
    <row r="6" spans="1:21" x14ac:dyDescent="0.15">
      <c r="A6" s="33"/>
      <c r="B6" s="33"/>
      <c r="C6" s="27" t="s">
        <v>9</v>
      </c>
      <c r="D6" s="27" t="s">
        <v>10</v>
      </c>
      <c r="E6" s="27" t="s">
        <v>11</v>
      </c>
      <c r="F6" s="27" t="s">
        <v>9</v>
      </c>
      <c r="G6" s="27" t="s">
        <v>10</v>
      </c>
      <c r="H6" s="27" t="s">
        <v>12</v>
      </c>
      <c r="I6" s="27" t="s">
        <v>9</v>
      </c>
      <c r="J6" s="27" t="s">
        <v>10</v>
      </c>
      <c r="K6" s="27" t="s">
        <v>12</v>
      </c>
      <c r="L6" s="27" t="s">
        <v>9</v>
      </c>
      <c r="M6" s="27" t="s">
        <v>10</v>
      </c>
      <c r="N6" s="27" t="s">
        <v>12</v>
      </c>
      <c r="O6" s="27" t="s">
        <v>9</v>
      </c>
      <c r="P6" s="27" t="s">
        <v>10</v>
      </c>
      <c r="Q6" s="27" t="s">
        <v>12</v>
      </c>
      <c r="R6" s="27" t="s">
        <v>9</v>
      </c>
      <c r="S6" s="27" t="s">
        <v>10</v>
      </c>
      <c r="T6" s="27" t="s">
        <v>12</v>
      </c>
      <c r="U6" s="41"/>
    </row>
    <row r="7" spans="1:21" ht="36.75" customHeight="1" x14ac:dyDescent="0.15">
      <c r="A7" s="27" t="s">
        <v>13</v>
      </c>
      <c r="B7" s="7">
        <v>19554</v>
      </c>
      <c r="C7" s="7">
        <v>19587</v>
      </c>
      <c r="D7" s="7">
        <v>19296</v>
      </c>
      <c r="E7" s="7">
        <f>SUM(C7:D7)</f>
        <v>38883</v>
      </c>
      <c r="F7" s="5">
        <v>8</v>
      </c>
      <c r="G7" s="5">
        <v>3</v>
      </c>
      <c r="H7" s="5">
        <f>SUM(F7+G7)</f>
        <v>11</v>
      </c>
      <c r="I7" s="5">
        <v>32</v>
      </c>
      <c r="J7" s="5">
        <v>37</v>
      </c>
      <c r="K7" s="5">
        <f t="shared" ref="K7:K13" si="0">SUM(I7+J7)</f>
        <v>69</v>
      </c>
      <c r="L7" s="5">
        <v>37</v>
      </c>
      <c r="M7" s="5">
        <v>26</v>
      </c>
      <c r="N7" s="5">
        <f t="shared" ref="N7:N13" si="1">SUM(L7+M7)</f>
        <v>63</v>
      </c>
      <c r="O7" s="5">
        <v>65</v>
      </c>
      <c r="P7" s="5">
        <v>38</v>
      </c>
      <c r="Q7" s="5">
        <f t="shared" ref="Q7:Q13" si="2">SUM(O7+P7)</f>
        <v>103</v>
      </c>
      <c r="R7" s="6">
        <v>-22</v>
      </c>
      <c r="S7" s="6">
        <v>-6</v>
      </c>
      <c r="T7" s="6">
        <f t="shared" ref="T7:T13" si="3">SUM(R7+S7)</f>
        <v>-28</v>
      </c>
      <c r="U7" s="7">
        <f>H7-K7+N7-Q7+T7</f>
        <v>-126</v>
      </c>
    </row>
    <row r="8" spans="1:21" ht="36.75" customHeight="1" x14ac:dyDescent="0.15">
      <c r="A8" s="27" t="s">
        <v>25</v>
      </c>
      <c r="B8" s="7">
        <v>27561</v>
      </c>
      <c r="C8" s="7">
        <v>28969</v>
      </c>
      <c r="D8" s="7">
        <v>29134</v>
      </c>
      <c r="E8" s="7">
        <f>SUM(C8:D8)</f>
        <v>58103</v>
      </c>
      <c r="F8" s="5">
        <v>9</v>
      </c>
      <c r="G8" s="5">
        <v>6</v>
      </c>
      <c r="H8" s="5">
        <f t="shared" ref="H8:H13" si="4">SUM(F8+G8)</f>
        <v>15</v>
      </c>
      <c r="I8" s="5">
        <v>32</v>
      </c>
      <c r="J8" s="5">
        <v>40</v>
      </c>
      <c r="K8" s="5">
        <f t="shared" si="0"/>
        <v>72</v>
      </c>
      <c r="L8" s="5">
        <v>51</v>
      </c>
      <c r="M8" s="5">
        <v>44</v>
      </c>
      <c r="N8" s="5">
        <f t="shared" si="1"/>
        <v>95</v>
      </c>
      <c r="O8" s="5">
        <v>82</v>
      </c>
      <c r="P8" s="5">
        <v>71</v>
      </c>
      <c r="Q8" s="5">
        <f t="shared" si="2"/>
        <v>153</v>
      </c>
      <c r="R8" s="6">
        <v>11</v>
      </c>
      <c r="S8" s="6">
        <v>11</v>
      </c>
      <c r="T8" s="6">
        <f t="shared" si="3"/>
        <v>22</v>
      </c>
      <c r="U8" s="7">
        <f>H8-K8+N8-Q8+T8</f>
        <v>-93</v>
      </c>
    </row>
    <row r="9" spans="1:21" ht="36.75" customHeight="1" x14ac:dyDescent="0.15">
      <c r="A9" s="27" t="s">
        <v>14</v>
      </c>
      <c r="B9" s="7">
        <v>10343</v>
      </c>
      <c r="C9" s="7">
        <v>10975</v>
      </c>
      <c r="D9" s="7">
        <v>10786</v>
      </c>
      <c r="E9" s="7">
        <f t="shared" ref="E9:E12" si="5">SUM(C9:D9)</f>
        <v>21761</v>
      </c>
      <c r="F9" s="5">
        <v>5</v>
      </c>
      <c r="G9" s="5">
        <v>1</v>
      </c>
      <c r="H9" s="5">
        <f t="shared" si="4"/>
        <v>6</v>
      </c>
      <c r="I9" s="5">
        <v>15</v>
      </c>
      <c r="J9" s="5">
        <v>12</v>
      </c>
      <c r="K9" s="5">
        <f>SUM(I9+J9)</f>
        <v>27</v>
      </c>
      <c r="L9" s="5">
        <v>24</v>
      </c>
      <c r="M9" s="5">
        <v>19</v>
      </c>
      <c r="N9" s="5">
        <f t="shared" si="1"/>
        <v>43</v>
      </c>
      <c r="O9" s="5">
        <v>28</v>
      </c>
      <c r="P9" s="5">
        <v>17</v>
      </c>
      <c r="Q9" s="5">
        <f t="shared" si="2"/>
        <v>45</v>
      </c>
      <c r="R9" s="6">
        <v>5</v>
      </c>
      <c r="S9" s="6">
        <v>-3</v>
      </c>
      <c r="T9" s="6">
        <f t="shared" si="3"/>
        <v>2</v>
      </c>
      <c r="U9" s="7">
        <f t="shared" ref="U9:U13" si="6">H9-K9+N9-Q9+T9</f>
        <v>-21</v>
      </c>
    </row>
    <row r="10" spans="1:21" ht="36.75" customHeight="1" x14ac:dyDescent="0.15">
      <c r="A10" s="27" t="s">
        <v>15</v>
      </c>
      <c r="B10" s="7">
        <v>9187</v>
      </c>
      <c r="C10" s="7">
        <v>10079</v>
      </c>
      <c r="D10" s="7">
        <v>10589</v>
      </c>
      <c r="E10" s="7">
        <f t="shared" si="5"/>
        <v>20668</v>
      </c>
      <c r="F10" s="5">
        <v>7</v>
      </c>
      <c r="G10" s="5">
        <v>2</v>
      </c>
      <c r="H10" s="5">
        <f t="shared" si="4"/>
        <v>9</v>
      </c>
      <c r="I10" s="5">
        <v>22</v>
      </c>
      <c r="J10" s="5">
        <v>13</v>
      </c>
      <c r="K10" s="5">
        <f t="shared" si="0"/>
        <v>35</v>
      </c>
      <c r="L10" s="5">
        <v>12</v>
      </c>
      <c r="M10" s="5">
        <v>11</v>
      </c>
      <c r="N10" s="5">
        <f t="shared" si="1"/>
        <v>23</v>
      </c>
      <c r="O10" s="5">
        <v>20</v>
      </c>
      <c r="P10" s="5">
        <v>16</v>
      </c>
      <c r="Q10" s="5">
        <f t="shared" si="2"/>
        <v>36</v>
      </c>
      <c r="R10" s="6">
        <v>-1</v>
      </c>
      <c r="S10" s="6">
        <v>-11</v>
      </c>
      <c r="T10" s="6">
        <f t="shared" si="3"/>
        <v>-12</v>
      </c>
      <c r="U10" s="7">
        <f>H10-K10+N10-Q10+T10</f>
        <v>-51</v>
      </c>
    </row>
    <row r="11" spans="1:21" ht="36.75" customHeight="1" x14ac:dyDescent="0.15">
      <c r="A11" s="27" t="s">
        <v>16</v>
      </c>
      <c r="B11" s="7">
        <v>3749</v>
      </c>
      <c r="C11" s="7">
        <v>4444</v>
      </c>
      <c r="D11" s="7">
        <v>4607</v>
      </c>
      <c r="E11" s="7">
        <f t="shared" si="5"/>
        <v>9051</v>
      </c>
      <c r="F11" s="5">
        <v>4</v>
      </c>
      <c r="G11" s="5">
        <v>0</v>
      </c>
      <c r="H11" s="5">
        <f t="shared" si="4"/>
        <v>4</v>
      </c>
      <c r="I11" s="5">
        <v>6</v>
      </c>
      <c r="J11" s="5">
        <v>3</v>
      </c>
      <c r="K11" s="5">
        <f>SUM(I11+J11)</f>
        <v>9</v>
      </c>
      <c r="L11" s="5">
        <v>12</v>
      </c>
      <c r="M11" s="5">
        <v>9</v>
      </c>
      <c r="N11" s="5">
        <f t="shared" si="1"/>
        <v>21</v>
      </c>
      <c r="O11" s="5">
        <v>6</v>
      </c>
      <c r="P11" s="5">
        <v>7</v>
      </c>
      <c r="Q11" s="5">
        <f t="shared" si="2"/>
        <v>13</v>
      </c>
      <c r="R11" s="6">
        <v>3</v>
      </c>
      <c r="S11" s="6">
        <v>4</v>
      </c>
      <c r="T11" s="6">
        <f t="shared" si="3"/>
        <v>7</v>
      </c>
      <c r="U11" s="7">
        <f t="shared" si="6"/>
        <v>10</v>
      </c>
    </row>
    <row r="12" spans="1:21" ht="36.75" customHeight="1" x14ac:dyDescent="0.15">
      <c r="A12" s="27" t="s">
        <v>17</v>
      </c>
      <c r="B12" s="7">
        <v>409</v>
      </c>
      <c r="C12" s="7">
        <v>419</v>
      </c>
      <c r="D12" s="7">
        <v>476</v>
      </c>
      <c r="E12" s="7">
        <f t="shared" si="5"/>
        <v>895</v>
      </c>
      <c r="F12" s="5">
        <v>0</v>
      </c>
      <c r="G12" s="5">
        <v>0</v>
      </c>
      <c r="H12" s="5">
        <f t="shared" si="4"/>
        <v>0</v>
      </c>
      <c r="I12" s="5">
        <v>3</v>
      </c>
      <c r="J12" s="5">
        <v>3</v>
      </c>
      <c r="K12" s="5">
        <f t="shared" si="0"/>
        <v>6</v>
      </c>
      <c r="L12" s="5">
        <v>0</v>
      </c>
      <c r="M12" s="5">
        <v>0</v>
      </c>
      <c r="N12" s="5">
        <f t="shared" si="1"/>
        <v>0</v>
      </c>
      <c r="O12" s="5">
        <v>2</v>
      </c>
      <c r="P12" s="5">
        <v>0</v>
      </c>
      <c r="Q12" s="5">
        <f t="shared" si="2"/>
        <v>2</v>
      </c>
      <c r="R12" s="6">
        <v>1</v>
      </c>
      <c r="S12" s="6">
        <v>1</v>
      </c>
      <c r="T12" s="6">
        <f t="shared" si="3"/>
        <v>2</v>
      </c>
      <c r="U12" s="7">
        <f t="shared" si="6"/>
        <v>-6</v>
      </c>
    </row>
    <row r="13" spans="1:21" ht="36.75" customHeight="1" thickBot="1" x14ac:dyDescent="0.2">
      <c r="A13" s="9" t="s">
        <v>20</v>
      </c>
      <c r="B13" s="24">
        <v>5082</v>
      </c>
      <c r="C13" s="24">
        <v>6091</v>
      </c>
      <c r="D13" s="24">
        <v>6437</v>
      </c>
      <c r="E13" s="7">
        <f>SUM(C13:D13)</f>
        <v>12528</v>
      </c>
      <c r="F13" s="10">
        <v>2</v>
      </c>
      <c r="G13" s="10">
        <v>2</v>
      </c>
      <c r="H13" s="10">
        <f t="shared" si="4"/>
        <v>4</v>
      </c>
      <c r="I13" s="10">
        <v>10</v>
      </c>
      <c r="J13" s="10">
        <v>8</v>
      </c>
      <c r="K13" s="10">
        <f t="shared" si="0"/>
        <v>18</v>
      </c>
      <c r="L13" s="10">
        <v>7</v>
      </c>
      <c r="M13" s="10">
        <v>12</v>
      </c>
      <c r="N13" s="10">
        <f t="shared" si="1"/>
        <v>19</v>
      </c>
      <c r="O13" s="10">
        <v>10</v>
      </c>
      <c r="P13" s="10">
        <v>12</v>
      </c>
      <c r="Q13" s="10">
        <f t="shared" si="2"/>
        <v>22</v>
      </c>
      <c r="R13" s="11">
        <v>3</v>
      </c>
      <c r="S13" s="11">
        <v>4</v>
      </c>
      <c r="T13" s="6">
        <f t="shared" si="3"/>
        <v>7</v>
      </c>
      <c r="U13" s="7">
        <f t="shared" si="6"/>
        <v>-10</v>
      </c>
    </row>
    <row r="14" spans="1:21" s="13" customFormat="1" ht="36.75" customHeight="1" thickTop="1" thickBot="1" x14ac:dyDescent="0.2">
      <c r="A14" s="17" t="s">
        <v>18</v>
      </c>
      <c r="B14" s="18">
        <f>SUM(B7:B13)</f>
        <v>75885</v>
      </c>
      <c r="C14" s="20">
        <f>SUM(C7:C13)</f>
        <v>80564</v>
      </c>
      <c r="D14" s="20">
        <f>SUM(D7:D13)</f>
        <v>81325</v>
      </c>
      <c r="E14" s="18">
        <f>C14+D14</f>
        <v>161889</v>
      </c>
      <c r="F14" s="18">
        <f>SUM(F7:F13)</f>
        <v>35</v>
      </c>
      <c r="G14" s="18">
        <f>SUM(G7:G13)</f>
        <v>14</v>
      </c>
      <c r="H14" s="18">
        <f>SUM(H7:H13)</f>
        <v>49</v>
      </c>
      <c r="I14" s="18">
        <f>SUM(I7:I13)</f>
        <v>120</v>
      </c>
      <c r="J14" s="18">
        <f t="shared" ref="J14:U14" si="7">SUM(J7:J13)</f>
        <v>116</v>
      </c>
      <c r="K14" s="18">
        <f>SUM(K7:K13)</f>
        <v>236</v>
      </c>
      <c r="L14" s="18">
        <f t="shared" si="7"/>
        <v>143</v>
      </c>
      <c r="M14" s="18">
        <f t="shared" si="7"/>
        <v>121</v>
      </c>
      <c r="N14" s="18">
        <f t="shared" si="7"/>
        <v>264</v>
      </c>
      <c r="O14" s="18">
        <f t="shared" si="7"/>
        <v>213</v>
      </c>
      <c r="P14" s="18">
        <f t="shared" si="7"/>
        <v>161</v>
      </c>
      <c r="Q14" s="18">
        <f>SUM(Q7:Q13)</f>
        <v>374</v>
      </c>
      <c r="R14" s="18">
        <f>SUM(R7:R13)</f>
        <v>0</v>
      </c>
      <c r="S14" s="18">
        <f t="shared" si="7"/>
        <v>0</v>
      </c>
      <c r="T14" s="18">
        <f t="shared" si="7"/>
        <v>0</v>
      </c>
      <c r="U14" s="19">
        <f t="shared" si="7"/>
        <v>-297</v>
      </c>
    </row>
    <row r="15" spans="1:21" ht="36.75" customHeight="1" thickTop="1" x14ac:dyDescent="0.15">
      <c r="A15" s="12" t="s">
        <v>19</v>
      </c>
      <c r="B15" s="21">
        <f>B14-B16</f>
        <v>-96</v>
      </c>
      <c r="C15" s="21">
        <f>C14-C16</f>
        <v>-155</v>
      </c>
      <c r="D15" s="21">
        <f>D14-D16</f>
        <v>-142</v>
      </c>
      <c r="E15" s="21">
        <f>C15+D15</f>
        <v>-297</v>
      </c>
      <c r="F15" s="34">
        <f>H14-K14</f>
        <v>-187</v>
      </c>
      <c r="G15" s="35"/>
      <c r="H15" s="35"/>
      <c r="I15" s="35"/>
      <c r="J15" s="35"/>
      <c r="K15" s="36"/>
      <c r="L15" s="34">
        <f>N14-Q14</f>
        <v>-110</v>
      </c>
      <c r="M15" s="35"/>
      <c r="N15" s="35"/>
      <c r="O15" s="35"/>
      <c r="P15" s="35"/>
      <c r="Q15" s="36"/>
      <c r="R15" s="14"/>
      <c r="S15" s="15" t="s">
        <v>23</v>
      </c>
      <c r="T15" s="15"/>
      <c r="U15" s="16"/>
    </row>
    <row r="16" spans="1:21" ht="36.75" customHeight="1" x14ac:dyDescent="0.15">
      <c r="A16" s="8" t="s">
        <v>21</v>
      </c>
      <c r="B16" s="22">
        <v>75981</v>
      </c>
      <c r="C16" s="23">
        <v>80719</v>
      </c>
      <c r="D16" s="23">
        <v>81467</v>
      </c>
      <c r="E16" s="22">
        <v>162186</v>
      </c>
      <c r="G16" s="37" t="s">
        <v>27</v>
      </c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</row>
    <row r="17" spans="1:21" x14ac:dyDescent="0.15">
      <c r="A17" s="3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</row>
    <row r="18" spans="1:21" x14ac:dyDescent="0.15">
      <c r="A18" s="3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38"/>
    </row>
    <row r="19" spans="1:21" x14ac:dyDescent="0.15"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</row>
    <row r="20" spans="1:21" x14ac:dyDescent="0.15">
      <c r="A20" s="3"/>
    </row>
  </sheetData>
  <mergeCells count="16">
    <mergeCell ref="G16:U19"/>
    <mergeCell ref="A1:U1"/>
    <mergeCell ref="A4:A6"/>
    <mergeCell ref="B4:B6"/>
    <mergeCell ref="C4:E5"/>
    <mergeCell ref="F4:K4"/>
    <mergeCell ref="L4:Q4"/>
    <mergeCell ref="R4:T4"/>
    <mergeCell ref="U4:U6"/>
    <mergeCell ref="F5:H5"/>
    <mergeCell ref="I5:K5"/>
    <mergeCell ref="L5:N5"/>
    <mergeCell ref="O5:Q5"/>
    <mergeCell ref="R5:T5"/>
    <mergeCell ref="F15:K15"/>
    <mergeCell ref="L15:Q15"/>
  </mergeCells>
  <phoneticPr fontId="2"/>
  <printOptions horizontalCentered="1" verticalCentered="1"/>
  <pageMargins left="0.19685039370078741" right="0.19685039370078741" top="0.59055118110236227" bottom="0.59055118110236227" header="0.94488188976377963" footer="0.51181102362204722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1D32BB-7B94-40C9-AEA6-7E3432F7ED90}">
  <sheetPr>
    <pageSetUpPr fitToPage="1"/>
  </sheetPr>
  <dimension ref="A1:U20"/>
  <sheetViews>
    <sheetView showGridLines="0" topLeftCell="A10" zoomScale="145" zoomScaleNormal="145" workbookViewId="0">
      <selection activeCell="B14" sqref="B14:E14"/>
    </sheetView>
  </sheetViews>
  <sheetFormatPr defaultColWidth="9" defaultRowHeight="13.5" x14ac:dyDescent="0.15"/>
  <cols>
    <col min="1" max="1" width="12" style="1" customWidth="1"/>
    <col min="2" max="4" width="7.5" style="2" customWidth="1"/>
    <col min="5" max="5" width="9.5" style="2" bestFit="1" customWidth="1"/>
    <col min="6" max="16" width="6" style="2" customWidth="1"/>
    <col min="17" max="17" width="7" style="2" bestFit="1" customWidth="1"/>
    <col min="18" max="19" width="6.125" style="2" customWidth="1"/>
    <col min="20" max="20" width="7.875" style="2" customWidth="1"/>
    <col min="21" max="21" width="8.125" style="2" customWidth="1"/>
    <col min="22" max="16384" width="9" style="2"/>
  </cols>
  <sheetData>
    <row r="1" spans="1:21" ht="25.5" x14ac:dyDescent="0.15">
      <c r="A1" s="39" t="s">
        <v>26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</row>
    <row r="3" spans="1:21" x14ac:dyDescent="0.15">
      <c r="Q3" s="3"/>
      <c r="U3" s="4" t="s">
        <v>29</v>
      </c>
    </row>
    <row r="4" spans="1:21" x14ac:dyDescent="0.15">
      <c r="A4" s="33"/>
      <c r="B4" s="33" t="s">
        <v>0</v>
      </c>
      <c r="C4" s="33" t="s">
        <v>22</v>
      </c>
      <c r="D4" s="33"/>
      <c r="E4" s="33"/>
      <c r="F4" s="33" t="s">
        <v>1</v>
      </c>
      <c r="G4" s="33"/>
      <c r="H4" s="33"/>
      <c r="I4" s="33"/>
      <c r="J4" s="33"/>
      <c r="K4" s="33"/>
      <c r="L4" s="33" t="s">
        <v>2</v>
      </c>
      <c r="M4" s="33"/>
      <c r="N4" s="33"/>
      <c r="O4" s="33"/>
      <c r="P4" s="33"/>
      <c r="Q4" s="33"/>
      <c r="R4" s="33" t="s">
        <v>3</v>
      </c>
      <c r="S4" s="33"/>
      <c r="T4" s="33"/>
      <c r="U4" s="40" t="s">
        <v>24</v>
      </c>
    </row>
    <row r="5" spans="1:21" x14ac:dyDescent="0.15">
      <c r="A5" s="33"/>
      <c r="B5" s="33"/>
      <c r="C5" s="33"/>
      <c r="D5" s="33"/>
      <c r="E5" s="33"/>
      <c r="F5" s="33" t="s">
        <v>4</v>
      </c>
      <c r="G5" s="33"/>
      <c r="H5" s="33"/>
      <c r="I5" s="33" t="s">
        <v>5</v>
      </c>
      <c r="J5" s="33"/>
      <c r="K5" s="33"/>
      <c r="L5" s="33" t="s">
        <v>6</v>
      </c>
      <c r="M5" s="33"/>
      <c r="N5" s="33"/>
      <c r="O5" s="33" t="s">
        <v>7</v>
      </c>
      <c r="P5" s="33"/>
      <c r="Q5" s="33"/>
      <c r="R5" s="33" t="s">
        <v>8</v>
      </c>
      <c r="S5" s="33"/>
      <c r="T5" s="33"/>
      <c r="U5" s="41"/>
    </row>
    <row r="6" spans="1:21" x14ac:dyDescent="0.15">
      <c r="A6" s="33"/>
      <c r="B6" s="33"/>
      <c r="C6" s="26" t="s">
        <v>9</v>
      </c>
      <c r="D6" s="26" t="s">
        <v>10</v>
      </c>
      <c r="E6" s="26" t="s">
        <v>11</v>
      </c>
      <c r="F6" s="26" t="s">
        <v>9</v>
      </c>
      <c r="G6" s="26" t="s">
        <v>10</v>
      </c>
      <c r="H6" s="26" t="s">
        <v>12</v>
      </c>
      <c r="I6" s="26" t="s">
        <v>9</v>
      </c>
      <c r="J6" s="26" t="s">
        <v>10</v>
      </c>
      <c r="K6" s="26" t="s">
        <v>12</v>
      </c>
      <c r="L6" s="26" t="s">
        <v>9</v>
      </c>
      <c r="M6" s="26" t="s">
        <v>10</v>
      </c>
      <c r="N6" s="26" t="s">
        <v>12</v>
      </c>
      <c r="O6" s="26" t="s">
        <v>9</v>
      </c>
      <c r="P6" s="26" t="s">
        <v>10</v>
      </c>
      <c r="Q6" s="26" t="s">
        <v>12</v>
      </c>
      <c r="R6" s="26" t="s">
        <v>9</v>
      </c>
      <c r="S6" s="26" t="s">
        <v>10</v>
      </c>
      <c r="T6" s="26" t="s">
        <v>12</v>
      </c>
      <c r="U6" s="41"/>
    </row>
    <row r="7" spans="1:21" ht="36.75" customHeight="1" x14ac:dyDescent="0.15">
      <c r="A7" s="26" t="s">
        <v>13</v>
      </c>
      <c r="B7" s="7">
        <v>19622</v>
      </c>
      <c r="C7" s="7">
        <v>19657</v>
      </c>
      <c r="D7" s="7">
        <v>19355</v>
      </c>
      <c r="E7" s="7">
        <f>SUM(C7:D7)</f>
        <v>39012</v>
      </c>
      <c r="F7" s="5">
        <v>9</v>
      </c>
      <c r="G7" s="5">
        <v>9</v>
      </c>
      <c r="H7" s="5">
        <f>SUM(F7+G7)</f>
        <v>18</v>
      </c>
      <c r="I7" s="5">
        <v>45</v>
      </c>
      <c r="J7" s="5">
        <v>46</v>
      </c>
      <c r="K7" s="5">
        <f t="shared" ref="K7:K13" si="0">SUM(I7+J7)</f>
        <v>91</v>
      </c>
      <c r="L7" s="5">
        <v>47</v>
      </c>
      <c r="M7" s="5">
        <v>20</v>
      </c>
      <c r="N7" s="5">
        <f t="shared" ref="N7:N13" si="1">SUM(L7+M7)</f>
        <v>67</v>
      </c>
      <c r="O7" s="5">
        <v>31</v>
      </c>
      <c r="P7" s="5">
        <v>24</v>
      </c>
      <c r="Q7" s="5">
        <f t="shared" ref="Q7:Q13" si="2">SUM(O7+P7)</f>
        <v>55</v>
      </c>
      <c r="R7" s="6">
        <v>-22</v>
      </c>
      <c r="S7" s="6">
        <v>-6</v>
      </c>
      <c r="T7" s="6">
        <f t="shared" ref="T7:T13" si="3">SUM(R7+S7)</f>
        <v>-28</v>
      </c>
      <c r="U7" s="7">
        <f>H7-K7+N7-Q7+T7</f>
        <v>-89</v>
      </c>
    </row>
    <row r="8" spans="1:21" ht="36.75" customHeight="1" x14ac:dyDescent="0.15">
      <c r="A8" s="26" t="s">
        <v>25</v>
      </c>
      <c r="B8" s="7">
        <v>27581</v>
      </c>
      <c r="C8" s="7">
        <v>29016</v>
      </c>
      <c r="D8" s="7">
        <v>29173</v>
      </c>
      <c r="E8" s="7">
        <f>SUM(C8:D8)</f>
        <v>58189</v>
      </c>
      <c r="F8" s="5">
        <v>10</v>
      </c>
      <c r="G8" s="5">
        <v>9</v>
      </c>
      <c r="H8" s="5">
        <f t="shared" ref="H8:H13" si="4">SUM(F8+G8)</f>
        <v>19</v>
      </c>
      <c r="I8" s="5">
        <v>49</v>
      </c>
      <c r="J8" s="5">
        <v>51</v>
      </c>
      <c r="K8" s="5">
        <f t="shared" si="0"/>
        <v>100</v>
      </c>
      <c r="L8" s="5">
        <v>48</v>
      </c>
      <c r="M8" s="5">
        <v>43</v>
      </c>
      <c r="N8" s="5">
        <f t="shared" si="1"/>
        <v>91</v>
      </c>
      <c r="O8" s="5">
        <v>71</v>
      </c>
      <c r="P8" s="5">
        <v>47</v>
      </c>
      <c r="Q8" s="5">
        <f t="shared" si="2"/>
        <v>118</v>
      </c>
      <c r="R8" s="6">
        <v>11</v>
      </c>
      <c r="S8" s="6">
        <v>11</v>
      </c>
      <c r="T8" s="6">
        <f t="shared" si="3"/>
        <v>22</v>
      </c>
      <c r="U8" s="7">
        <f>H8-K8+N8-Q8+T8</f>
        <v>-86</v>
      </c>
    </row>
    <row r="9" spans="1:21" ht="36.75" customHeight="1" x14ac:dyDescent="0.15">
      <c r="A9" s="26" t="s">
        <v>14</v>
      </c>
      <c r="B9" s="7">
        <v>10355</v>
      </c>
      <c r="C9" s="7">
        <v>10989</v>
      </c>
      <c r="D9" s="7">
        <v>10804</v>
      </c>
      <c r="E9" s="7">
        <f t="shared" ref="E9:E12" si="5">SUM(C9:D9)</f>
        <v>21793</v>
      </c>
      <c r="F9" s="5">
        <v>2</v>
      </c>
      <c r="G9" s="5">
        <v>3</v>
      </c>
      <c r="H9" s="5">
        <f t="shared" si="4"/>
        <v>5</v>
      </c>
      <c r="I9" s="5">
        <v>25</v>
      </c>
      <c r="J9" s="5">
        <v>29</v>
      </c>
      <c r="K9" s="5">
        <f t="shared" si="0"/>
        <v>54</v>
      </c>
      <c r="L9" s="5">
        <v>29</v>
      </c>
      <c r="M9" s="5">
        <v>16</v>
      </c>
      <c r="N9" s="5">
        <f t="shared" si="1"/>
        <v>45</v>
      </c>
      <c r="O9" s="5">
        <v>26</v>
      </c>
      <c r="P9" s="5">
        <v>12</v>
      </c>
      <c r="Q9" s="5">
        <f t="shared" si="2"/>
        <v>38</v>
      </c>
      <c r="R9" s="6">
        <v>5</v>
      </c>
      <c r="S9" s="6">
        <v>-3</v>
      </c>
      <c r="T9" s="6">
        <f t="shared" si="3"/>
        <v>2</v>
      </c>
      <c r="U9" s="7">
        <f t="shared" ref="U9:U13" si="6">H9-K9+N9-Q9+T9</f>
        <v>-40</v>
      </c>
    </row>
    <row r="10" spans="1:21" ht="36.75" customHeight="1" x14ac:dyDescent="0.15">
      <c r="A10" s="26" t="s">
        <v>15</v>
      </c>
      <c r="B10" s="7">
        <v>9200</v>
      </c>
      <c r="C10" s="7">
        <v>10101</v>
      </c>
      <c r="D10" s="7">
        <v>10618</v>
      </c>
      <c r="E10" s="7">
        <f t="shared" si="5"/>
        <v>20719</v>
      </c>
      <c r="F10" s="5">
        <v>1</v>
      </c>
      <c r="G10" s="5">
        <v>7</v>
      </c>
      <c r="H10" s="5">
        <f t="shared" si="4"/>
        <v>8</v>
      </c>
      <c r="I10" s="5">
        <v>21</v>
      </c>
      <c r="J10" s="5">
        <v>16</v>
      </c>
      <c r="K10" s="5">
        <f t="shared" si="0"/>
        <v>37</v>
      </c>
      <c r="L10" s="5">
        <v>6</v>
      </c>
      <c r="M10" s="5">
        <v>14</v>
      </c>
      <c r="N10" s="5">
        <f t="shared" si="1"/>
        <v>20</v>
      </c>
      <c r="O10" s="5">
        <v>12</v>
      </c>
      <c r="P10" s="5">
        <v>13</v>
      </c>
      <c r="Q10" s="5">
        <f t="shared" si="2"/>
        <v>25</v>
      </c>
      <c r="R10" s="6">
        <v>-1</v>
      </c>
      <c r="S10" s="6">
        <v>-11</v>
      </c>
      <c r="T10" s="6">
        <f t="shared" si="3"/>
        <v>-12</v>
      </c>
      <c r="U10" s="7">
        <f>H10-K10+N10-Q10+T10</f>
        <v>-46</v>
      </c>
    </row>
    <row r="11" spans="1:21" ht="36.75" customHeight="1" x14ac:dyDescent="0.15">
      <c r="A11" s="26" t="s">
        <v>16</v>
      </c>
      <c r="B11" s="7">
        <v>3737</v>
      </c>
      <c r="C11" s="7">
        <v>4434</v>
      </c>
      <c r="D11" s="7">
        <v>4596</v>
      </c>
      <c r="E11" s="7">
        <f t="shared" si="5"/>
        <v>9030</v>
      </c>
      <c r="F11" s="5">
        <v>1</v>
      </c>
      <c r="G11" s="5">
        <v>1</v>
      </c>
      <c r="H11" s="5">
        <f t="shared" si="4"/>
        <v>2</v>
      </c>
      <c r="I11" s="5">
        <v>8</v>
      </c>
      <c r="J11" s="5">
        <v>8</v>
      </c>
      <c r="K11" s="5">
        <f>SUM(I11+J11)</f>
        <v>16</v>
      </c>
      <c r="L11" s="5">
        <v>8</v>
      </c>
      <c r="M11" s="5">
        <v>2</v>
      </c>
      <c r="N11" s="5">
        <f t="shared" si="1"/>
        <v>10</v>
      </c>
      <c r="O11" s="5">
        <v>9</v>
      </c>
      <c r="P11" s="5">
        <v>3</v>
      </c>
      <c r="Q11" s="5">
        <f t="shared" si="2"/>
        <v>12</v>
      </c>
      <c r="R11" s="6">
        <v>3</v>
      </c>
      <c r="S11" s="6">
        <v>4</v>
      </c>
      <c r="T11" s="6">
        <f t="shared" si="3"/>
        <v>7</v>
      </c>
      <c r="U11" s="7">
        <f t="shared" si="6"/>
        <v>-9</v>
      </c>
    </row>
    <row r="12" spans="1:21" ht="36.75" customHeight="1" x14ac:dyDescent="0.15">
      <c r="A12" s="26" t="s">
        <v>17</v>
      </c>
      <c r="B12" s="7">
        <v>410</v>
      </c>
      <c r="C12" s="7">
        <v>423</v>
      </c>
      <c r="D12" s="7">
        <v>479</v>
      </c>
      <c r="E12" s="7">
        <f t="shared" si="5"/>
        <v>902</v>
      </c>
      <c r="F12" s="5">
        <v>0</v>
      </c>
      <c r="G12" s="5">
        <v>0</v>
      </c>
      <c r="H12" s="5">
        <f t="shared" si="4"/>
        <v>0</v>
      </c>
      <c r="I12" s="5">
        <v>0</v>
      </c>
      <c r="J12" s="5">
        <v>1</v>
      </c>
      <c r="K12" s="5">
        <f t="shared" si="0"/>
        <v>1</v>
      </c>
      <c r="L12" s="5">
        <v>0</v>
      </c>
      <c r="M12" s="5">
        <v>0</v>
      </c>
      <c r="N12" s="5">
        <f t="shared" si="1"/>
        <v>0</v>
      </c>
      <c r="O12" s="5">
        <v>0</v>
      </c>
      <c r="P12" s="5">
        <v>3</v>
      </c>
      <c r="Q12" s="5">
        <f t="shared" si="2"/>
        <v>3</v>
      </c>
      <c r="R12" s="6">
        <v>1</v>
      </c>
      <c r="S12" s="6">
        <v>1</v>
      </c>
      <c r="T12" s="6">
        <f t="shared" si="3"/>
        <v>2</v>
      </c>
      <c r="U12" s="7">
        <f t="shared" si="6"/>
        <v>-2</v>
      </c>
    </row>
    <row r="13" spans="1:21" ht="36.75" customHeight="1" thickBot="1" x14ac:dyDescent="0.2">
      <c r="A13" s="9" t="s">
        <v>20</v>
      </c>
      <c r="B13" s="24">
        <v>5076</v>
      </c>
      <c r="C13" s="24">
        <v>6099</v>
      </c>
      <c r="D13" s="24">
        <v>6442</v>
      </c>
      <c r="E13" s="7">
        <f>SUM(C13:D13)</f>
        <v>12541</v>
      </c>
      <c r="F13" s="10">
        <v>2</v>
      </c>
      <c r="G13" s="10">
        <v>1</v>
      </c>
      <c r="H13" s="10">
        <f t="shared" si="4"/>
        <v>3</v>
      </c>
      <c r="I13" s="10">
        <v>11</v>
      </c>
      <c r="J13" s="10">
        <v>12</v>
      </c>
      <c r="K13" s="10">
        <f t="shared" si="0"/>
        <v>23</v>
      </c>
      <c r="L13" s="10">
        <v>7</v>
      </c>
      <c r="M13" s="10">
        <v>9</v>
      </c>
      <c r="N13" s="10">
        <f t="shared" si="1"/>
        <v>16</v>
      </c>
      <c r="O13" s="10">
        <v>9</v>
      </c>
      <c r="P13" s="10">
        <v>15</v>
      </c>
      <c r="Q13" s="10">
        <f t="shared" si="2"/>
        <v>24</v>
      </c>
      <c r="R13" s="11">
        <v>3</v>
      </c>
      <c r="S13" s="11">
        <v>4</v>
      </c>
      <c r="T13" s="6">
        <f t="shared" si="3"/>
        <v>7</v>
      </c>
      <c r="U13" s="7">
        <f t="shared" si="6"/>
        <v>-21</v>
      </c>
    </row>
    <row r="14" spans="1:21" s="13" customFormat="1" ht="36.75" customHeight="1" thickTop="1" thickBot="1" x14ac:dyDescent="0.2">
      <c r="A14" s="17" t="s">
        <v>18</v>
      </c>
      <c r="B14" s="18">
        <f>SUM(B7:B13)</f>
        <v>75981</v>
      </c>
      <c r="C14" s="20">
        <f>SUM(C7:C13)</f>
        <v>80719</v>
      </c>
      <c r="D14" s="20">
        <f>SUM(D7:D13)</f>
        <v>81467</v>
      </c>
      <c r="E14" s="18">
        <f>C14+D14</f>
        <v>162186</v>
      </c>
      <c r="F14" s="18">
        <f>SUM(F7:F13)</f>
        <v>25</v>
      </c>
      <c r="G14" s="18">
        <f>SUM(G7:G13)</f>
        <v>30</v>
      </c>
      <c r="H14" s="18">
        <f>SUM(H7:H13)</f>
        <v>55</v>
      </c>
      <c r="I14" s="18">
        <f>SUM(I7:I13)</f>
        <v>159</v>
      </c>
      <c r="J14" s="18">
        <f t="shared" ref="J14:U14" si="7">SUM(J7:J13)</f>
        <v>163</v>
      </c>
      <c r="K14" s="18">
        <f>SUM(K7:K13)</f>
        <v>322</v>
      </c>
      <c r="L14" s="18">
        <f t="shared" si="7"/>
        <v>145</v>
      </c>
      <c r="M14" s="18">
        <f t="shared" si="7"/>
        <v>104</v>
      </c>
      <c r="N14" s="18">
        <f t="shared" si="7"/>
        <v>249</v>
      </c>
      <c r="O14" s="18">
        <f t="shared" si="7"/>
        <v>158</v>
      </c>
      <c r="P14" s="18">
        <f t="shared" si="7"/>
        <v>117</v>
      </c>
      <c r="Q14" s="18">
        <f>SUM(Q7:Q13)</f>
        <v>275</v>
      </c>
      <c r="R14" s="18">
        <f>SUM(R7:R13)</f>
        <v>0</v>
      </c>
      <c r="S14" s="18">
        <f t="shared" si="7"/>
        <v>0</v>
      </c>
      <c r="T14" s="18">
        <f t="shared" si="7"/>
        <v>0</v>
      </c>
      <c r="U14" s="19">
        <f t="shared" si="7"/>
        <v>-293</v>
      </c>
    </row>
    <row r="15" spans="1:21" ht="36.75" customHeight="1" thickTop="1" x14ac:dyDescent="0.15">
      <c r="A15" s="12" t="s">
        <v>19</v>
      </c>
      <c r="B15" s="21">
        <f>B14-B16</f>
        <v>-95</v>
      </c>
      <c r="C15" s="21">
        <f>C14-C16</f>
        <v>-147</v>
      </c>
      <c r="D15" s="21">
        <f>D14-D16</f>
        <v>-146</v>
      </c>
      <c r="E15" s="21">
        <f>C15+D15</f>
        <v>-293</v>
      </c>
      <c r="F15" s="34">
        <f>H14-K14</f>
        <v>-267</v>
      </c>
      <c r="G15" s="35"/>
      <c r="H15" s="35"/>
      <c r="I15" s="35"/>
      <c r="J15" s="35"/>
      <c r="K15" s="36"/>
      <c r="L15" s="34">
        <f>N14-Q14</f>
        <v>-26</v>
      </c>
      <c r="M15" s="35"/>
      <c r="N15" s="35"/>
      <c r="O15" s="35"/>
      <c r="P15" s="35"/>
      <c r="Q15" s="36"/>
      <c r="R15" s="14"/>
      <c r="S15" s="15" t="s">
        <v>23</v>
      </c>
      <c r="T15" s="15"/>
      <c r="U15" s="16"/>
    </row>
    <row r="16" spans="1:21" ht="36.75" customHeight="1" x14ac:dyDescent="0.15">
      <c r="A16" s="8" t="s">
        <v>21</v>
      </c>
      <c r="B16" s="22">
        <v>76076</v>
      </c>
      <c r="C16" s="23">
        <v>80866</v>
      </c>
      <c r="D16" s="23">
        <v>81613</v>
      </c>
      <c r="E16" s="22">
        <v>162479</v>
      </c>
      <c r="G16" s="37" t="s">
        <v>27</v>
      </c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</row>
    <row r="17" spans="1:21" x14ac:dyDescent="0.15">
      <c r="A17" s="3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</row>
    <row r="18" spans="1:21" x14ac:dyDescent="0.15">
      <c r="A18" s="3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38"/>
    </row>
    <row r="19" spans="1:21" x14ac:dyDescent="0.15"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</row>
    <row r="20" spans="1:21" x14ac:dyDescent="0.15">
      <c r="A20" s="3"/>
    </row>
  </sheetData>
  <mergeCells count="16">
    <mergeCell ref="G16:U19"/>
    <mergeCell ref="A1:U1"/>
    <mergeCell ref="A4:A6"/>
    <mergeCell ref="B4:B6"/>
    <mergeCell ref="C4:E5"/>
    <mergeCell ref="F4:K4"/>
    <mergeCell ref="L4:Q4"/>
    <mergeCell ref="R4:T4"/>
    <mergeCell ref="U4:U6"/>
    <mergeCell ref="F5:H5"/>
    <mergeCell ref="I5:K5"/>
    <mergeCell ref="L5:N5"/>
    <mergeCell ref="O5:Q5"/>
    <mergeCell ref="R5:T5"/>
    <mergeCell ref="F15:K15"/>
    <mergeCell ref="L15:Q15"/>
  </mergeCells>
  <phoneticPr fontId="2"/>
  <printOptions horizontalCentered="1" verticalCentered="1"/>
  <pageMargins left="0.19685039370078741" right="0.19685039370078741" top="0.59055118110236227" bottom="0.59055118110236227" header="0.94488188976377963" footer="0.51181102362204722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D6641A-4004-4A66-A5AB-334C577EC2EA}">
  <sheetPr>
    <pageSetUpPr fitToPage="1"/>
  </sheetPr>
  <dimension ref="A1:U20"/>
  <sheetViews>
    <sheetView showGridLines="0" zoomScale="145" zoomScaleNormal="145" workbookViewId="0">
      <selection activeCell="U4" sqref="U4:U6"/>
    </sheetView>
  </sheetViews>
  <sheetFormatPr defaultColWidth="9" defaultRowHeight="13.5" x14ac:dyDescent="0.15"/>
  <cols>
    <col min="1" max="1" width="12" style="1" customWidth="1"/>
    <col min="2" max="4" width="7.5" style="2" customWidth="1"/>
    <col min="5" max="5" width="9.5" style="2" bestFit="1" customWidth="1"/>
    <col min="6" max="16" width="6" style="2" customWidth="1"/>
    <col min="17" max="17" width="7" style="2" bestFit="1" customWidth="1"/>
    <col min="18" max="19" width="6.125" style="2" customWidth="1"/>
    <col min="20" max="20" width="7.875" style="2" customWidth="1"/>
    <col min="21" max="21" width="8.125" style="2" customWidth="1"/>
    <col min="22" max="16384" width="9" style="2"/>
  </cols>
  <sheetData>
    <row r="1" spans="1:21" ht="25.5" x14ac:dyDescent="0.15">
      <c r="A1" s="39" t="s">
        <v>26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</row>
    <row r="3" spans="1:21" x14ac:dyDescent="0.15">
      <c r="Q3" s="3"/>
      <c r="U3" s="4" t="s">
        <v>28</v>
      </c>
    </row>
    <row r="4" spans="1:21" x14ac:dyDescent="0.15">
      <c r="A4" s="33"/>
      <c r="B4" s="33" t="s">
        <v>0</v>
      </c>
      <c r="C4" s="33" t="s">
        <v>22</v>
      </c>
      <c r="D4" s="33"/>
      <c r="E4" s="33"/>
      <c r="F4" s="33" t="s">
        <v>1</v>
      </c>
      <c r="G4" s="33"/>
      <c r="H4" s="33"/>
      <c r="I4" s="33"/>
      <c r="J4" s="33"/>
      <c r="K4" s="33"/>
      <c r="L4" s="33" t="s">
        <v>2</v>
      </c>
      <c r="M4" s="33"/>
      <c r="N4" s="33"/>
      <c r="O4" s="33"/>
      <c r="P4" s="33"/>
      <c r="Q4" s="33"/>
      <c r="R4" s="33" t="s">
        <v>3</v>
      </c>
      <c r="S4" s="33"/>
      <c r="T4" s="33"/>
      <c r="U4" s="40" t="s">
        <v>24</v>
      </c>
    </row>
    <row r="5" spans="1:21" x14ac:dyDescent="0.15">
      <c r="A5" s="33"/>
      <c r="B5" s="33"/>
      <c r="C5" s="33"/>
      <c r="D5" s="33"/>
      <c r="E5" s="33"/>
      <c r="F5" s="33" t="s">
        <v>4</v>
      </c>
      <c r="G5" s="33"/>
      <c r="H5" s="33"/>
      <c r="I5" s="33" t="s">
        <v>5</v>
      </c>
      <c r="J5" s="33"/>
      <c r="K5" s="33"/>
      <c r="L5" s="33" t="s">
        <v>6</v>
      </c>
      <c r="M5" s="33"/>
      <c r="N5" s="33"/>
      <c r="O5" s="33" t="s">
        <v>7</v>
      </c>
      <c r="P5" s="33"/>
      <c r="Q5" s="33"/>
      <c r="R5" s="33" t="s">
        <v>8</v>
      </c>
      <c r="S5" s="33"/>
      <c r="T5" s="33"/>
      <c r="U5" s="41"/>
    </row>
    <row r="6" spans="1:21" x14ac:dyDescent="0.15">
      <c r="A6" s="33"/>
      <c r="B6" s="33"/>
      <c r="C6" s="25" t="s">
        <v>9</v>
      </c>
      <c r="D6" s="25" t="s">
        <v>10</v>
      </c>
      <c r="E6" s="25" t="s">
        <v>11</v>
      </c>
      <c r="F6" s="25" t="s">
        <v>9</v>
      </c>
      <c r="G6" s="25" t="s">
        <v>10</v>
      </c>
      <c r="H6" s="25" t="s">
        <v>12</v>
      </c>
      <c r="I6" s="25" t="s">
        <v>9</v>
      </c>
      <c r="J6" s="25" t="s">
        <v>10</v>
      </c>
      <c r="K6" s="25" t="s">
        <v>12</v>
      </c>
      <c r="L6" s="25" t="s">
        <v>9</v>
      </c>
      <c r="M6" s="25" t="s">
        <v>10</v>
      </c>
      <c r="N6" s="25" t="s">
        <v>12</v>
      </c>
      <c r="O6" s="25" t="s">
        <v>9</v>
      </c>
      <c r="P6" s="25" t="s">
        <v>10</v>
      </c>
      <c r="Q6" s="25" t="s">
        <v>12</v>
      </c>
      <c r="R6" s="25" t="s">
        <v>9</v>
      </c>
      <c r="S6" s="25" t="s">
        <v>10</v>
      </c>
      <c r="T6" s="25" t="s">
        <v>12</v>
      </c>
      <c r="U6" s="41"/>
    </row>
    <row r="7" spans="1:21" ht="36.75" customHeight="1" x14ac:dyDescent="0.15">
      <c r="A7" s="25" t="s">
        <v>13</v>
      </c>
      <c r="B7" s="7">
        <v>19664</v>
      </c>
      <c r="C7" s="7">
        <v>19699</v>
      </c>
      <c r="D7" s="7">
        <v>19402</v>
      </c>
      <c r="E7" s="7">
        <f>SUM(C7:D7)</f>
        <v>39101</v>
      </c>
      <c r="F7" s="5">
        <v>5</v>
      </c>
      <c r="G7" s="5">
        <v>6</v>
      </c>
      <c r="H7" s="5">
        <f>SUM(F7+G7)</f>
        <v>11</v>
      </c>
      <c r="I7" s="5">
        <v>38</v>
      </c>
      <c r="J7" s="5">
        <v>32</v>
      </c>
      <c r="K7" s="5">
        <f t="shared" ref="K7:K13" si="0">SUM(I7+J7)</f>
        <v>70</v>
      </c>
      <c r="L7" s="5">
        <v>34</v>
      </c>
      <c r="M7" s="5">
        <v>26</v>
      </c>
      <c r="N7" s="5">
        <f t="shared" ref="N7:N13" si="1">SUM(L7+M7)</f>
        <v>60</v>
      </c>
      <c r="O7" s="5">
        <v>49</v>
      </c>
      <c r="P7" s="5">
        <v>28</v>
      </c>
      <c r="Q7" s="5">
        <f t="shared" ref="Q7:Q13" si="2">SUM(O7+P7)</f>
        <v>77</v>
      </c>
      <c r="R7" s="6">
        <v>-5</v>
      </c>
      <c r="S7" s="6">
        <v>8</v>
      </c>
      <c r="T7" s="6">
        <f t="shared" ref="T7:T13" si="3">SUM(R7+S7)</f>
        <v>3</v>
      </c>
      <c r="U7" s="7">
        <f>H7-K7+N7-Q7+T7</f>
        <v>-73</v>
      </c>
    </row>
    <row r="8" spans="1:21" ht="36.75" customHeight="1" x14ac:dyDescent="0.15">
      <c r="A8" s="25" t="s">
        <v>25</v>
      </c>
      <c r="B8" s="7">
        <v>27599</v>
      </c>
      <c r="C8" s="7">
        <v>29067</v>
      </c>
      <c r="D8" s="7">
        <v>29208</v>
      </c>
      <c r="E8" s="7">
        <f>SUM(C8:D8)</f>
        <v>58275</v>
      </c>
      <c r="F8" s="5">
        <v>12</v>
      </c>
      <c r="G8" s="5">
        <v>6</v>
      </c>
      <c r="H8" s="5">
        <f t="shared" ref="H8:H13" si="4">SUM(F8+G8)</f>
        <v>18</v>
      </c>
      <c r="I8" s="5">
        <v>29</v>
      </c>
      <c r="J8" s="5">
        <v>39</v>
      </c>
      <c r="K8" s="5">
        <f t="shared" si="0"/>
        <v>68</v>
      </c>
      <c r="L8" s="5">
        <v>39</v>
      </c>
      <c r="M8" s="5">
        <v>31</v>
      </c>
      <c r="N8" s="5">
        <f t="shared" si="1"/>
        <v>70</v>
      </c>
      <c r="O8" s="5">
        <v>62</v>
      </c>
      <c r="P8" s="5">
        <v>42</v>
      </c>
      <c r="Q8" s="5">
        <f t="shared" si="2"/>
        <v>104</v>
      </c>
      <c r="R8" s="6">
        <v>-2</v>
      </c>
      <c r="S8" s="6">
        <v>-6</v>
      </c>
      <c r="T8" s="6">
        <f t="shared" si="3"/>
        <v>-8</v>
      </c>
      <c r="U8" s="7">
        <f>H8-K8+N8-Q8+T8</f>
        <v>-92</v>
      </c>
    </row>
    <row r="9" spans="1:21" ht="36.75" customHeight="1" x14ac:dyDescent="0.15">
      <c r="A9" s="25" t="s">
        <v>14</v>
      </c>
      <c r="B9" s="7">
        <v>10363</v>
      </c>
      <c r="C9" s="7">
        <v>11004</v>
      </c>
      <c r="D9" s="7">
        <v>10829</v>
      </c>
      <c r="E9" s="7">
        <f t="shared" ref="E9:E12" si="5">SUM(C9:D9)</f>
        <v>21833</v>
      </c>
      <c r="F9" s="5">
        <v>4</v>
      </c>
      <c r="G9" s="5">
        <v>4</v>
      </c>
      <c r="H9" s="5">
        <f t="shared" si="4"/>
        <v>8</v>
      </c>
      <c r="I9" s="5">
        <v>12</v>
      </c>
      <c r="J9" s="5">
        <v>16</v>
      </c>
      <c r="K9" s="5">
        <f t="shared" si="0"/>
        <v>28</v>
      </c>
      <c r="L9" s="5">
        <v>29</v>
      </c>
      <c r="M9" s="5">
        <v>13</v>
      </c>
      <c r="N9" s="5">
        <f t="shared" si="1"/>
        <v>42</v>
      </c>
      <c r="O9" s="5">
        <v>26</v>
      </c>
      <c r="P9" s="5">
        <v>24</v>
      </c>
      <c r="Q9" s="5">
        <f t="shared" si="2"/>
        <v>50</v>
      </c>
      <c r="R9" s="6">
        <v>9</v>
      </c>
      <c r="S9" s="6">
        <v>3</v>
      </c>
      <c r="T9" s="6">
        <f t="shared" si="3"/>
        <v>12</v>
      </c>
      <c r="U9" s="7">
        <f t="shared" ref="U9:U13" si="6">H9-K9+N9-Q9+T9</f>
        <v>-16</v>
      </c>
    </row>
    <row r="10" spans="1:21" ht="36.75" customHeight="1" x14ac:dyDescent="0.15">
      <c r="A10" s="25" t="s">
        <v>15</v>
      </c>
      <c r="B10" s="7">
        <v>9220</v>
      </c>
      <c r="C10" s="7">
        <v>10128</v>
      </c>
      <c r="D10" s="7">
        <v>10637</v>
      </c>
      <c r="E10" s="7">
        <f t="shared" si="5"/>
        <v>20765</v>
      </c>
      <c r="F10" s="5">
        <v>2</v>
      </c>
      <c r="G10" s="5">
        <v>2</v>
      </c>
      <c r="H10" s="5">
        <f t="shared" si="4"/>
        <v>4</v>
      </c>
      <c r="I10" s="5">
        <v>14</v>
      </c>
      <c r="J10" s="5">
        <v>19</v>
      </c>
      <c r="K10" s="5">
        <f t="shared" si="0"/>
        <v>33</v>
      </c>
      <c r="L10" s="5">
        <v>12</v>
      </c>
      <c r="M10" s="5">
        <v>13</v>
      </c>
      <c r="N10" s="5">
        <f t="shared" si="1"/>
        <v>25</v>
      </c>
      <c r="O10" s="5">
        <v>24</v>
      </c>
      <c r="P10" s="5">
        <v>11</v>
      </c>
      <c r="Q10" s="5">
        <f t="shared" si="2"/>
        <v>35</v>
      </c>
      <c r="R10" s="6">
        <v>-6</v>
      </c>
      <c r="S10" s="6">
        <v>-1</v>
      </c>
      <c r="T10" s="6">
        <f t="shared" si="3"/>
        <v>-7</v>
      </c>
      <c r="U10" s="7">
        <f>H10-K10+N10-Q10+T10</f>
        <v>-46</v>
      </c>
    </row>
    <row r="11" spans="1:21" ht="36.75" customHeight="1" x14ac:dyDescent="0.15">
      <c r="A11" s="25" t="s">
        <v>16</v>
      </c>
      <c r="B11" s="7">
        <v>3736</v>
      </c>
      <c r="C11" s="7">
        <v>4439</v>
      </c>
      <c r="D11" s="7">
        <v>4600</v>
      </c>
      <c r="E11" s="7">
        <f t="shared" si="5"/>
        <v>9039</v>
      </c>
      <c r="F11" s="5">
        <v>3</v>
      </c>
      <c r="G11" s="5">
        <v>3</v>
      </c>
      <c r="H11" s="5">
        <f t="shared" si="4"/>
        <v>6</v>
      </c>
      <c r="I11" s="5">
        <v>11</v>
      </c>
      <c r="J11" s="5">
        <v>4</v>
      </c>
      <c r="K11" s="5">
        <f>SUM(I11+J11)</f>
        <v>15</v>
      </c>
      <c r="L11" s="5">
        <v>4</v>
      </c>
      <c r="M11" s="5">
        <v>7</v>
      </c>
      <c r="N11" s="5">
        <f t="shared" si="1"/>
        <v>11</v>
      </c>
      <c r="O11" s="5">
        <v>6</v>
      </c>
      <c r="P11" s="5">
        <v>4</v>
      </c>
      <c r="Q11" s="5">
        <f t="shared" si="2"/>
        <v>10</v>
      </c>
      <c r="R11" s="6">
        <v>-4</v>
      </c>
      <c r="S11" s="6">
        <v>-6</v>
      </c>
      <c r="T11" s="6">
        <f t="shared" si="3"/>
        <v>-10</v>
      </c>
      <c r="U11" s="7">
        <f t="shared" si="6"/>
        <v>-18</v>
      </c>
    </row>
    <row r="12" spans="1:21" ht="36.75" customHeight="1" x14ac:dyDescent="0.15">
      <c r="A12" s="25" t="s">
        <v>17</v>
      </c>
      <c r="B12" s="7">
        <v>410</v>
      </c>
      <c r="C12" s="7">
        <v>422</v>
      </c>
      <c r="D12" s="7">
        <v>482</v>
      </c>
      <c r="E12" s="7">
        <f t="shared" si="5"/>
        <v>904</v>
      </c>
      <c r="F12" s="5">
        <v>0</v>
      </c>
      <c r="G12" s="5">
        <v>0</v>
      </c>
      <c r="H12" s="5">
        <f t="shared" si="4"/>
        <v>0</v>
      </c>
      <c r="I12" s="5">
        <v>1</v>
      </c>
      <c r="J12" s="5">
        <v>2</v>
      </c>
      <c r="K12" s="5">
        <f t="shared" si="0"/>
        <v>3</v>
      </c>
      <c r="L12" s="5">
        <v>0</v>
      </c>
      <c r="M12" s="5">
        <v>1</v>
      </c>
      <c r="N12" s="5">
        <f t="shared" si="1"/>
        <v>1</v>
      </c>
      <c r="O12" s="5">
        <v>1</v>
      </c>
      <c r="P12" s="5">
        <v>0</v>
      </c>
      <c r="Q12" s="5">
        <f t="shared" si="2"/>
        <v>1</v>
      </c>
      <c r="R12" s="6">
        <v>0</v>
      </c>
      <c r="S12" s="6">
        <v>2</v>
      </c>
      <c r="T12" s="6">
        <f t="shared" si="3"/>
        <v>2</v>
      </c>
      <c r="U12" s="7">
        <f t="shared" si="6"/>
        <v>-1</v>
      </c>
    </row>
    <row r="13" spans="1:21" ht="36.75" customHeight="1" thickBot="1" x14ac:dyDescent="0.2">
      <c r="A13" s="9" t="s">
        <v>20</v>
      </c>
      <c r="B13" s="24">
        <v>5084</v>
      </c>
      <c r="C13" s="24">
        <v>6107</v>
      </c>
      <c r="D13" s="24">
        <v>6455</v>
      </c>
      <c r="E13" s="7">
        <f>SUM(C13:D13)</f>
        <v>12562</v>
      </c>
      <c r="F13" s="10">
        <v>0</v>
      </c>
      <c r="G13" s="10">
        <v>4</v>
      </c>
      <c r="H13" s="10">
        <f t="shared" si="4"/>
        <v>4</v>
      </c>
      <c r="I13" s="10">
        <v>4</v>
      </c>
      <c r="J13" s="10">
        <v>2</v>
      </c>
      <c r="K13" s="10">
        <f t="shared" si="0"/>
        <v>6</v>
      </c>
      <c r="L13" s="10">
        <v>7</v>
      </c>
      <c r="M13" s="10">
        <v>5</v>
      </c>
      <c r="N13" s="10">
        <f t="shared" si="1"/>
        <v>12</v>
      </c>
      <c r="O13" s="10">
        <v>10</v>
      </c>
      <c r="P13" s="10">
        <v>9</v>
      </c>
      <c r="Q13" s="10">
        <f t="shared" si="2"/>
        <v>19</v>
      </c>
      <c r="R13" s="11">
        <v>8</v>
      </c>
      <c r="S13" s="11">
        <v>0</v>
      </c>
      <c r="T13" s="6">
        <f t="shared" si="3"/>
        <v>8</v>
      </c>
      <c r="U13" s="7">
        <f t="shared" si="6"/>
        <v>-1</v>
      </c>
    </row>
    <row r="14" spans="1:21" s="13" customFormat="1" ht="36.75" customHeight="1" thickTop="1" thickBot="1" x14ac:dyDescent="0.2">
      <c r="A14" s="17" t="s">
        <v>18</v>
      </c>
      <c r="B14" s="18">
        <f>SUM(B7:B13)</f>
        <v>76076</v>
      </c>
      <c r="C14" s="20">
        <f>SUM(C7:C13)</f>
        <v>80866</v>
      </c>
      <c r="D14" s="20">
        <f>SUM(D7:D13)</f>
        <v>81613</v>
      </c>
      <c r="E14" s="18">
        <f>C14+D14</f>
        <v>162479</v>
      </c>
      <c r="F14" s="18">
        <f>SUM(F7:F13)</f>
        <v>26</v>
      </c>
      <c r="G14" s="18">
        <f>SUM(G7:G13)</f>
        <v>25</v>
      </c>
      <c r="H14" s="18">
        <f>SUM(H7:H13)</f>
        <v>51</v>
      </c>
      <c r="I14" s="18">
        <f>SUM(I7:I13)</f>
        <v>109</v>
      </c>
      <c r="J14" s="18">
        <f t="shared" ref="J14:U14" si="7">SUM(J7:J13)</f>
        <v>114</v>
      </c>
      <c r="K14" s="18">
        <f>SUM(K7:K13)</f>
        <v>223</v>
      </c>
      <c r="L14" s="18">
        <f t="shared" si="7"/>
        <v>125</v>
      </c>
      <c r="M14" s="18">
        <f t="shared" si="7"/>
        <v>96</v>
      </c>
      <c r="N14" s="18">
        <f t="shared" si="7"/>
        <v>221</v>
      </c>
      <c r="O14" s="18">
        <f t="shared" si="7"/>
        <v>178</v>
      </c>
      <c r="P14" s="18">
        <f t="shared" si="7"/>
        <v>118</v>
      </c>
      <c r="Q14" s="18">
        <f>SUM(Q7:Q13)</f>
        <v>296</v>
      </c>
      <c r="R14" s="18">
        <f>SUM(R7:R13)</f>
        <v>0</v>
      </c>
      <c r="S14" s="18">
        <f t="shared" si="7"/>
        <v>0</v>
      </c>
      <c r="T14" s="18">
        <f t="shared" si="7"/>
        <v>0</v>
      </c>
      <c r="U14" s="19">
        <f t="shared" si="7"/>
        <v>-247</v>
      </c>
    </row>
    <row r="15" spans="1:21" ht="36.75" customHeight="1" thickTop="1" x14ac:dyDescent="0.15">
      <c r="A15" s="12" t="s">
        <v>19</v>
      </c>
      <c r="B15" s="21">
        <f>B14-B16</f>
        <v>-109</v>
      </c>
      <c r="C15" s="21">
        <f>C14-C16</f>
        <v>-136</v>
      </c>
      <c r="D15" s="21">
        <f>D14-D16</f>
        <v>-111</v>
      </c>
      <c r="E15" s="21">
        <f>C15+D15</f>
        <v>-247</v>
      </c>
      <c r="F15" s="34">
        <f>H14-K14</f>
        <v>-172</v>
      </c>
      <c r="G15" s="35"/>
      <c r="H15" s="35"/>
      <c r="I15" s="35"/>
      <c r="J15" s="35"/>
      <c r="K15" s="36"/>
      <c r="L15" s="34">
        <f>N14-Q14</f>
        <v>-75</v>
      </c>
      <c r="M15" s="35"/>
      <c r="N15" s="35"/>
      <c r="O15" s="35"/>
      <c r="P15" s="35"/>
      <c r="Q15" s="36"/>
      <c r="R15" s="14"/>
      <c r="S15" s="15" t="s">
        <v>23</v>
      </c>
      <c r="T15" s="15"/>
      <c r="U15" s="16"/>
    </row>
    <row r="16" spans="1:21" ht="36.75" customHeight="1" x14ac:dyDescent="0.15">
      <c r="A16" s="8" t="s">
        <v>21</v>
      </c>
      <c r="B16" s="22">
        <v>76185</v>
      </c>
      <c r="C16" s="23">
        <v>81002</v>
      </c>
      <c r="D16" s="23">
        <v>81724</v>
      </c>
      <c r="E16" s="22">
        <v>162726</v>
      </c>
      <c r="G16" s="37" t="s">
        <v>27</v>
      </c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</row>
    <row r="17" spans="1:21" x14ac:dyDescent="0.15">
      <c r="A17" s="3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</row>
    <row r="18" spans="1:21" x14ac:dyDescent="0.15">
      <c r="A18" s="3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38"/>
    </row>
    <row r="19" spans="1:21" x14ac:dyDescent="0.15"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</row>
    <row r="20" spans="1:21" x14ac:dyDescent="0.15">
      <c r="A20" s="3"/>
    </row>
  </sheetData>
  <mergeCells count="16">
    <mergeCell ref="G16:U19"/>
    <mergeCell ref="A1:U1"/>
    <mergeCell ref="A4:A6"/>
    <mergeCell ref="B4:B6"/>
    <mergeCell ref="C4:E5"/>
    <mergeCell ref="F4:K4"/>
    <mergeCell ref="L4:Q4"/>
    <mergeCell ref="R4:T4"/>
    <mergeCell ref="U4:U6"/>
    <mergeCell ref="F5:H5"/>
    <mergeCell ref="I5:K5"/>
    <mergeCell ref="L5:N5"/>
    <mergeCell ref="O5:Q5"/>
    <mergeCell ref="R5:T5"/>
    <mergeCell ref="F15:K15"/>
    <mergeCell ref="L15:Q15"/>
  </mergeCells>
  <phoneticPr fontId="2"/>
  <printOptions horizontalCentered="1" verticalCentered="1"/>
  <pageMargins left="0.19685039370078741" right="0.19685039370078741" top="0.59055118110236227" bottom="0.59055118110236227" header="0.94488188976377963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9</vt:i4>
      </vt:variant>
    </vt:vector>
  </HeadingPairs>
  <TitlesOfParts>
    <vt:vector size="9" baseType="lpstr">
      <vt:lpstr>R7.9.1</vt:lpstr>
      <vt:lpstr>R7.8.1</vt:lpstr>
      <vt:lpstr>R7.7.1</vt:lpstr>
      <vt:lpstr>R7.6.1</vt:lpstr>
      <vt:lpstr>R7.5.1</vt:lpstr>
      <vt:lpstr>R7.4.1</vt:lpstr>
      <vt:lpstr>R7.3.1</vt:lpstr>
      <vt:lpstr>R7.2.1</vt:lpstr>
      <vt:lpstr>R7.1.1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U0038</dc:creator>
  <cp:lastModifiedBy>Administrator</cp:lastModifiedBy>
  <cp:lastPrinted>2022-10-03T01:42:14Z</cp:lastPrinted>
  <dcterms:created xsi:type="dcterms:W3CDTF">2005-01-07T01:44:50Z</dcterms:created>
  <dcterms:modified xsi:type="dcterms:W3CDTF">2025-09-02T11:44:00Z</dcterms:modified>
</cp:coreProperties>
</file>